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H31-044HISYO\Desktop\【大阪府：決算担当】≪公表10月末目途≫平成29年度財政状況資料集の公表について\公表用\"/>
    </mc:Choice>
  </mc:AlternateContent>
  <xr:revisionPtr revIDLastSave="0" documentId="13_ncr:1_{1E049246-8F60-48FA-88C4-629D02F7A93F}" xr6:coauthVersionLast="43" xr6:coauthVersionMax="43" xr10:uidLastSave="{00000000-0000-0000-0000-000000000000}"/>
  <bookViews>
    <workbookView xWindow="-120" yWindow="-120" windowWidth="19440" windowHeight="15000" firstSheet="4"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<sst xmlns="http://schemas.openxmlformats.org/spreadsheetml/2006/main" count="1077" uniqueCount="598">
  <si>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</si>
  <si>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</si>
  <si>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</si>
  <si>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</si>
  <si>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</si>
  <si>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</si>
  <si>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</si>
  <si>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</si>
  <si>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</si>
  <si>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</si>
  <si>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</si>
  <si>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</si>
  <si>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</si>
  <si>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</si>
  <si>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</si>
  <si>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</si>
  <si>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</si>
  <si>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</si>
  <si>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</si>
  <si>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</si>
  <si>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</si>
  <si>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</si>
  <si>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</si>
  <si>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</si>
  <si>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</si>
  <si>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</si>
  <si>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</si>
  <si>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</si>
  <si>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</si>
  <si>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</si>
  <si>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</si>
  <si>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</si>
  <si>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</si>
  <si>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</si>
  <si>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</si>
  <si>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</si>
  <si>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</si>
  <si>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</si>
  <si>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</si>
  <si>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</si>
  <si>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</si>
  <si>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</si>
  <si>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</si>
  <si>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</si>
  <si>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</si>
  <si>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</si>
  <si>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</si>
  <si>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</si>
  <si>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</si>
  <si>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</si>
  <si>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</si>
  <si>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</si>
  <si>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</si>
  <si>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</si>
  <si>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</si>
  <si>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</si>
  <si>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</si>
  <si>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</si>
  <si>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</si>
  <si>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</si>
  <si>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</si>
  <si>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</si>
  <si>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</si>
  <si>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</si>
  <si>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</si>
  <si>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</si>
  <si>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</si>
  <si>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</si>
  <si>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</si>
  <si>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</si>
  <si>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</si>
  <si>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</si>
  <si>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</si>
  <si>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</si>
  <si>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</si>
  <si>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</si>
  <si>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</si>
  <si>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</si>
  <si>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</si>
  <si>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</si>
  <si>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</si>
  <si>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</si>
  <si>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</si>
  <si>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</si>
  <si>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</si>
  <si>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</si>
  <si>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</si>
  <si>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</si>
  <si>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</si>
  <si>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</si>
  <si>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</si>
  <si>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</si>
  <si>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</si>
  <si>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</si>
  <si>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</si>
  <si>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</si>
  <si>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</si>
  <si>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</si>
  <si>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</si>
  <si>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</si>
  <si>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</si>
  <si>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</si>
  <si>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</si>
  <si>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</si>
  <si>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</si>
  <si>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</si>
  <si>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</si>
  <si>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</si>
  <si>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</si>
  <si>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</si>
  <si>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</si>
  <si>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</si>
  <si>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</si>
  <si>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</si>
  <si>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</si>
  <si>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</si>
  <si>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</si>
  <si>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</si>
  <si>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</si>
  <si>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</si>
  <si>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</si>
  <si>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</si>
  <si>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</si>
  <si>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</si>
  <si>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</si>
  <si>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</si>
  <si>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</si>
  <si>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</si>
  <si>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</si>
  <si>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</si>
  <si>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</si>
  <si>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</si>
  <si>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</si>
  <si>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</si>
  <si>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</si>
  <si>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</si>
  <si>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</si>
  <si>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</si>
  <si>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</si>
  <si>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</si>
  <si>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</si>
  <si>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</si>
  <si>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</si>
  <si>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</si>
  <si>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</si>
  <si>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</si>
  <si>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</si>
  <si>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</si>
  <si>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</si>
  <si>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</si>
  <si>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</si>
  <si>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</si>
  <si>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</si>
  <si>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</si>
  <si>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</si>
  <si>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</si>
  <si>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</si>
  <si>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</si>
  <si>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</si>
  <si>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</si>
  <si>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</si>
  <si>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</si>
  <si>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</si>
  <si>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</si>
  <si>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</si>
  <si>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</si>
  <si>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</si>
  <si>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</si>
  <si>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</si>
  <si>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</si>
  <si>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</si>
  <si>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</si>
  <si>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</si>
  <si>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</si>
  <si>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</si>
  <si>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</si>
  <si>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</si>
  <si>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</si>
  <si>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</si>
  <si>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</si>
  <si>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</si>
  <si>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</si>
  <si>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</si>
  <si>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</si>
  <si>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</si>
  <si>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</si>
  <si>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</si>
  <si>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</si>
  <si>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</si>
  <si>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</si>
  <si>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</si>
  <si>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</si>
  <si>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</si>
  <si>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</si>
  <si>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</si>
  <si>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</si>
  <si>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</si>
  <si>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</si>
  <si>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</si>
  <si>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</si>
  <si>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</si>
  <si>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</si>
  <si>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</si>
  <si>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</si>
  <si>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</si>
  <si>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</si>
  <si>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</si>
  <si>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</si>
  <si>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</si>
  <si>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</si>
  <si>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</si>
  <si>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</si>
  <si>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</si>
  <si>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大阪府阪南市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</si>
  <si>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</si>
  <si>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</si>
  <si>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</si>
  <si>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</si>
  <si>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</si>
  <si>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</si>
  <si>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</si>
  <si>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</si>
  <si>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</si>
  <si>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</si>
  <si>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</si>
  <si>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</si>
  <si>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</si>
  <si>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</si>
  <si>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</si>
  <si>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</si>
  <si>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</si>
  <si>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</si>
  <si>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</si>
  <si>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</si>
  <si>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</si>
  <si>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</si>
  <si>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</si>
  <si>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</si>
  <si>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</si>
  <si>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</si>
  <si>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</si>
  <si>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</si>
  <si>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</si>
  <si>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</si>
  <si>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</si>
  <si>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</si>
  <si>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</si>
  <si>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</si>
  <si>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</si>
  <si>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</si>
  <si>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</si>
  <si>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</si>
  <si>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</si>
  <si>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</si>
  <si>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</si>
  <si>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</si>
  <si>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</si>
  <si>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</si>
  <si>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</si>
  <si>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</si>
  <si>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</si>
  <si>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</si>
  <si>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</si>
  <si>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</si>
  <si>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</si>
  <si>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</si>
  <si>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</si>
  <si>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</si>
  <si>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</si>
  <si>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</si>
  <si>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</si>
  <si>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</si>
  <si>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</si>
  <si>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</si>
  <si>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</si>
  <si>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</si>
  <si>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</si>
  <si>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</si>
  <si>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</si>
  <si>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</si>
  <si>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</si>
  <si>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</si>
  <si>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</si>
  <si>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</si>
  <si>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</si>
  <si>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</si>
  <si>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</si>
  <si>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</si>
  <si>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</si>
  <si>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</si>
  <si>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</si>
  <si>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</si>
  <si>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</si>
  <si>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</si>
  <si>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</si>
  <si>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</si>
  <si>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</si>
  <si>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</si>
  <si>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</si>
  <si>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</si>
  <si>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</si>
  <si>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</si>
  <si>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</si>
  <si>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</si>
  <si>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</si>
  <si>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</si>
  <si>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</si>
  <si>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</si>
  <si>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</si>
  <si>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</si>
  <si>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</si>
  <si>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</si>
  <si>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</si>
  <si>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</si>
  <si>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</si>
  <si>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</si>
  <si>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</si>
  <si>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</si>
  <si>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</si>
  <si>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</si>
  <si>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</si>
  <si>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</si>
  <si>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</si>
  <si>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</si>
  <si>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</si>
  <si>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</si>
  <si>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</si>
  <si>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</si>
  <si>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</si>
  <si>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</si>
  <si>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</si>
  <si>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</si>
  <si>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</si>
  <si>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</si>
  <si>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</si>
  <si>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</si>
  <si>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</si>
  <si>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</si>
  <si>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</si>
  <si>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</si>
  <si>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</si>
  <si>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</si>
  <si>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</si>
  <si>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</si>
  <si>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</si>
  <si>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</si>
  <si>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</si>
  <si>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</si>
  <si>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</si>
  <si>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</si>
  <si>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</si>
  <si>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</si>
  <si>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</si>
  <si>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</si>
  <si>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</si>
  <si>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</si>
  <si>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</si>
  <si>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</si>
  <si>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</si>
  <si>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</si>
  <si>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</si>
  <si>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</si>
  <si>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</si>
  <si>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</si>
  <si>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</si>
  <si>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大阪府阪南市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</si>
  <si>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</si>
  <si>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</si>
  <si>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</si>
  <si>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</si>
  <si>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</si>
  <si>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</si>
  <si>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</si>
  <si>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</si>
  <si>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</si>
  <si>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</si>
  <si>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</si>
  <si>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</si>
  <si>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</si>
  <si>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</si>
  <si>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</si>
  <si>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</si>
  <si>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</si>
  <si>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</si>
  <si>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</si>
  <si>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</si>
  <si>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</si>
  <si>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</si>
  <si>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</si>
  <si>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</si>
  <si>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</si>
  <si>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</si>
  <si>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</si>
  <si>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</si>
  <si>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</si>
  <si>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</si>
  <si>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</si>
  <si>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</si>
  <si>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</si>
  <si>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</si>
  <si>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</si>
  <si>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</si>
  <si>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</si>
  <si>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</si>
  <si>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</si>
  <si>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</si>
  <si>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</si>
  <si>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</si>
  <si>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</si>
  <si>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</si>
  <si>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</si>
  <si>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</si>
  <si>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</si>
  <si>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</si>
  <si>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</si>
  <si>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</si>
  <si>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</si>
  <si>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</si>
  <si>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</si>
  <si>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</si>
  <si>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</si>
  <si>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</si>
  <si>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</si>
  <si>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</si>
  <si>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</si>
  <si>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</si>
  <si>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</si>
  <si>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</si>
  <si>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</si>
  <si>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</si>
  <si>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</si>
  <si>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</si>
  <si>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</si>
  <si>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</si>
  <si>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</si>
  <si>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</si>
  <si>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</si>
  <si>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</si>
  <si>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</si>
  <si>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</si>
  <si>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</si>
  <si>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</si>
  <si>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</si>
  <si>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</si>
  <si>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</si>
  <si>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</si>
  <si>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</si>
  <si>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</si>
  <si>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</si>
  <si>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</si>
  <si>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</si>
  <si>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</si>
  <si>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</si>
  <si>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</si>
  <si>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</si>
  <si>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</si>
  <si>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</si>
  <si>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</si>
  <si>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</si>
  <si>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</si>
  <si>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</si>
  <si>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</si>
  <si>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</si>
  <si>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</si>
  <si>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</si>
  <si>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</si>
  <si>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</si>
  <si>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</si>
  <si>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</si>
  <si>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</si>
  <si>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</si>
  <si>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</si>
  <si>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</si>
  <si>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</si>
  <si>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</si>
  <si>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</si>
  <si>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</si>
  <si>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</si>
  <si>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</si>
  <si>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</si>
  <si>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</si>
  <si>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</si>
  <si>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</si>
  <si>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</si>
  <si>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</si>
  <si>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</si>
  <si>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</si>
  <si>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</si>
  <si>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</si>
  <si>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</si>
  <si>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</si>
  <si>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</si>
  <si>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</si>
  <si>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</si>
  <si>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</si>
  <si>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</si>
  <si>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</si>
  <si>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</si>
  <si>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</si>
  <si>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</si>
  <si>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</si>
  <si>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</si>
  <si>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</si>
  <si>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</si>
  <si>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</si>
  <si>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</si>
  <si>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</si>
  <si>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</si>
  <si>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</si>
  <si>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</si>
  <si>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</si>
  <si>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</si>
  <si>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</si>
  <si>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</si>
  <si>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</si>
  <si>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</si>
  <si>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</si>
  <si>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</si>
  <si>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</si>
  <si>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</si>
  <si>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</si>
  <si>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</si>
  <si>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</si>
  <si>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</si>
  <si>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</si>
  <si>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</si>
  <si>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</si>
  <si>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</si>
  <si>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</si>
  <si>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</si>
  <si>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</si>
  <si>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</si>
  <si>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</si>
  <si>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</si>
  <si>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</si>
  <si>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</si>
  <si>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</si>
  <si>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</si>
  <si>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</si>
  <si>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</si>
  <si>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</si>
  <si>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</si>
  <si>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</si>
  <si>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</si>
  <si>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</si>
  <si>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</si>
  <si>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</si>
  <si>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</si>
  <si>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</si>
  <si>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</si>
  <si>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</si>
  <si>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</si>
  <si>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</si>
  <si>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</si>
  <si>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</si>
  <si>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</si>
  <si>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</si>
  <si>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</si>
  <si>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</si>
  <si>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</si>
  <si>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</si>
  <si>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</si>
  <si>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</si>
  <si>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</si>
  <si>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</si>
  <si>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</si>
  <si>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</si>
  <si>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</si>
  <si>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</si>
  <si>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</si>
  <si>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3.01</t>
  </si>
  <si>
    <t>▲ 0.80</t>
  </si>
  <si>
    <t>▲ 2.77</t>
  </si>
  <si>
    <t>▲ 4.10</t>
  </si>
  <si>
    <t>水道事業会計</t>
  </si>
  <si>
    <t>一般会計</t>
  </si>
  <si>
    <t>介護保険特別会計</t>
  </si>
  <si>
    <t>病院事業会計</t>
  </si>
  <si>
    <t>下水道事業特別会計</t>
  </si>
  <si>
    <t>後期高齢者医療特別会計</t>
  </si>
  <si>
    <t>国民健康保険特別会計</t>
  </si>
  <si>
    <t>▲ 5.95</t>
  </si>
  <si>
    <t>▲ 5.10</t>
  </si>
  <si>
    <t>▲ 4.50</t>
  </si>
  <si>
    <t>▲ 2.65</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</si>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</sst>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8DDBD6B-95E1-465F-9C75-15485C31DEB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c:ext xmlns:c16="http://schemas.microsoft.com/office/drawing/2014/chart" uri="{C3380CC4-5D6E-409C-BE32-E72D297353CC}">
              <c16:uniqueId val="{00000000-A87F-4E98-AEC8-9DADAA2340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17563</c:v>
                </c:pt>
                <c:pt idx="1">
                  <c:v>23952</c:v>
                </c:pt>
                <c:pt idx="2">
                  <c:v>33697</c:v>
                </c:pt>
                <c:pt idx="3">
                  <c:v>32042</c:v>
                </c:pt>
                <c:pt idx="4">
                  <c:v>34296</c:v>
                </c:pt>
              </c:numCache>
            </c:numRef>
          </c:val>
          <c:smooth val="0"/>
          <c:extLst>
            <c:ext xmlns:c16="http://schemas.microsoft.com/office/drawing/2014/chart" uri="{C3380CC4-5D6E-409C-BE32-E72D297353CC}">
              <c16:uniqueId val="{00000001-A87F-4E98-AEC8-9DADAA2340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1.95</c:v>
                </c:pt>
                <c:pt idx="1">
                  <c:v>1.88</c:v>
                </c:pt>
                <c:pt idx="2">
                  <c:v>1.83</c:v>
                </c:pt>
                <c:pt idx="3">
                  <c:v>2.61</c:v>
                </c:pt>
                <c:pt idx="4">
                  <c:v>2.46</c:v>
                </c:pt>
              </c:numCache>
            </c:numRef>
          </c:val>
          <c:extLst>
            <c:ext xmlns:c16="http://schemas.microsoft.com/office/drawing/2014/chart" uri="{C3380CC4-5D6E-409C-BE32-E72D297353CC}">
              <c16:uniqueId val="{00000000-0574-40F8-8539-C71A388DB6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20.66</c:v>
                </c:pt>
                <c:pt idx="1">
                  <c:v>17.66</c:v>
                </c:pt>
                <c:pt idx="2">
                  <c:v>16.46</c:v>
                </c:pt>
                <c:pt idx="3">
                  <c:v>13.04</c:v>
                </c:pt>
                <c:pt idx="4">
                  <c:v>8.91</c:v>
                </c:pt>
              </c:numCache>
            </c:numRef>
          </c:val>
          <c:extLst>
            <c:ext xmlns:c16="http://schemas.microsoft.com/office/drawing/2014/chart" uri="{C3380CC4-5D6E-409C-BE32-E72D297353CC}">
              <c16:uniqueId val="{00000001-0574-40F8-8539-C71A388DB6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0.05</c:v>
                </c:pt>
                <c:pt idx="1">
                  <c:v>-3.01</c:v>
                </c:pt>
                <c:pt idx="2">
                  <c:v>-0.8</c:v>
                </c:pt>
                <c:pt idx="3">
                  <c:v>-2.77</c:v>
                </c:pt>
                <c:pt idx="4">
                  <c:v>-4.0999999999999996</c:v>
                </c:pt>
              </c:numCache>
            </c:numRef>
          </c:val>
          <c:smooth val="0"/>
          <c:extLst>
            <c:ext xmlns:c16="http://schemas.microsoft.com/office/drawing/2014/chart" uri="{C3380CC4-5D6E-409C-BE32-E72D297353CC}">
              <c16:uniqueId val="{00000002-0574-40F8-8539-C71A388DB6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9D-4285-84BB-907B65CA8A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9D-4285-84BB-907B65CA8A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9D-4285-84BB-907B65CA8AD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5.95</c:v>
                </c:pt>
                <c:pt idx="1">
                  <c:v>#N/A</c:v>
                </c:pt>
                <c:pt idx="2">
                  <c:v>5.0999999999999996</c:v>
                </c:pt>
                <c:pt idx="3">
                  <c:v>#N/A</c:v>
                </c:pt>
                <c:pt idx="4">
                  <c:v>4.5</c:v>
                </c:pt>
                <c:pt idx="5">
                  <c:v>#N/A</c:v>
                </c:pt>
                <c:pt idx="6">
                  <c:v>2.65</c:v>
                </c:pt>
                <c:pt idx="7">
                  <c:v>#N/A</c:v>
                </c:pt>
                <c:pt idx="8">
                  <c:v>#N/A</c:v>
                </c:pt>
                <c:pt idx="9">
                  <c:v>0.12</c:v>
                </c:pt>
              </c:numCache>
            </c:numRef>
          </c:val>
          <c:extLst>
            <c:ext xmlns:c16="http://schemas.microsoft.com/office/drawing/2014/chart" uri="{C3380CC4-5D6E-409C-BE32-E72D297353CC}">
              <c16:uniqueId val="{00000003-4C9D-4285-84BB-907B65CA8A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0.18</c:v>
                </c:pt>
                <c:pt idx="4">
                  <c:v>#N/A</c:v>
                </c:pt>
                <c:pt idx="5">
                  <c:v>0.16</c:v>
                </c:pt>
                <c:pt idx="6">
                  <c:v>#N/A</c:v>
                </c:pt>
                <c:pt idx="7">
                  <c:v>0.19</c:v>
                </c:pt>
                <c:pt idx="8">
                  <c:v>#N/A</c:v>
                </c:pt>
                <c:pt idx="9">
                  <c:v>0.21</c:v>
                </c:pt>
              </c:numCache>
            </c:numRef>
          </c:val>
          <c:extLst>
            <c:ext xmlns:c16="http://schemas.microsoft.com/office/drawing/2014/chart" uri="{C3380CC4-5D6E-409C-BE32-E72D297353CC}">
              <c16:uniqueId val="{00000004-4C9D-4285-84BB-907B65CA8AD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0.26</c:v>
                </c:pt>
              </c:numCache>
            </c:numRef>
          </c:val>
          <c:extLst>
            <c:ext xmlns:c16="http://schemas.microsoft.com/office/drawing/2014/chart" uri="{C3380CC4-5D6E-409C-BE32-E72D297353CC}">
              <c16:uniqueId val="{00000005-4C9D-4285-84BB-907B65CA8AD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1.53</c:v>
                </c:pt>
                <c:pt idx="6">
                  <c:v>#N/A</c:v>
                </c:pt>
                <c:pt idx="7">
                  <c:v>1.53</c:v>
                </c:pt>
                <c:pt idx="8">
                  <c:v>#N/A</c:v>
                </c:pt>
                <c:pt idx="9">
                  <c:v>1.63</c:v>
                </c:pt>
              </c:numCache>
            </c:numRef>
          </c:val>
          <c:extLst>
            <c:ext xmlns:c16="http://schemas.microsoft.com/office/drawing/2014/chart" uri="{C3380CC4-5D6E-409C-BE32-E72D297353CC}">
              <c16:uniqueId val="{00000006-4C9D-4285-84BB-907B65CA8A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0.47</c:v>
                </c:pt>
                <c:pt idx="2">
                  <c:v>#N/A</c:v>
                </c:pt>
                <c:pt idx="3">
                  <c:v>0.57999999999999996</c:v>
                </c:pt>
                <c:pt idx="4">
                  <c:v>#N/A</c:v>
                </c:pt>
                <c:pt idx="5">
                  <c:v>1.1000000000000001</c:v>
                </c:pt>
                <c:pt idx="6">
                  <c:v>#N/A</c:v>
                </c:pt>
                <c:pt idx="7">
                  <c:v>1.38</c:v>
                </c:pt>
                <c:pt idx="8">
                  <c:v>#N/A</c:v>
                </c:pt>
                <c:pt idx="9">
                  <c:v>1.63</c:v>
                </c:pt>
              </c:numCache>
            </c:numRef>
          </c:val>
          <c:extLst>
            <c:ext xmlns:c16="http://schemas.microsoft.com/office/drawing/2014/chart" uri="{C3380CC4-5D6E-409C-BE32-E72D297353CC}">
              <c16:uniqueId val="{00000007-4C9D-4285-84BB-907B65CA8A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1.94</c:v>
                </c:pt>
                <c:pt idx="2">
                  <c:v>#N/A</c:v>
                </c:pt>
                <c:pt idx="3">
                  <c:v>1.87</c:v>
                </c:pt>
                <c:pt idx="4">
                  <c:v>#N/A</c:v>
                </c:pt>
                <c:pt idx="5">
                  <c:v>1.83</c:v>
                </c:pt>
                <c:pt idx="6">
                  <c:v>#N/A</c:v>
                </c:pt>
                <c:pt idx="7">
                  <c:v>2.6</c:v>
                </c:pt>
                <c:pt idx="8">
                  <c:v>#N/A</c:v>
                </c:pt>
                <c:pt idx="9">
                  <c:v>2.4500000000000002</c:v>
                </c:pt>
              </c:numCache>
            </c:numRef>
          </c:val>
          <c:extLst>
            <c:ext xmlns:c16="http://schemas.microsoft.com/office/drawing/2014/chart" uri="{C3380CC4-5D6E-409C-BE32-E72D297353CC}">
              <c16:uniqueId val="{00000008-4C9D-4285-84BB-907B65CA8A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10.24</c:v>
                </c:pt>
                <c:pt idx="2">
                  <c:v>#N/A</c:v>
                </c:pt>
                <c:pt idx="3">
                  <c:v>7.44</c:v>
                </c:pt>
                <c:pt idx="4">
                  <c:v>#N/A</c:v>
                </c:pt>
                <c:pt idx="5">
                  <c:v>6.71</c:v>
                </c:pt>
                <c:pt idx="6">
                  <c:v>#N/A</c:v>
                </c:pt>
                <c:pt idx="7">
                  <c:v>7.24</c:v>
                </c:pt>
                <c:pt idx="8">
                  <c:v>#N/A</c:v>
                </c:pt>
                <c:pt idx="9">
                  <c:v>5.0599999999999996</c:v>
                </c:pt>
              </c:numCache>
            </c:numRef>
          </c:val>
          <c:extLst>
            <c:ext xmlns:c16="http://schemas.microsoft.com/office/drawing/2014/chart" uri="{C3380CC4-5D6E-409C-BE32-E72D297353CC}">
              <c16:uniqueId val="{00000009-4C9D-4285-84BB-907B65CA8A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1598</c:v>
                </c:pt>
                <c:pt idx="5">
                  <c:v>1702</c:v>
                </c:pt>
                <c:pt idx="8">
                  <c:v>1674</c:v>
                </c:pt>
                <c:pt idx="11">
                  <c:v>1727</c:v>
                </c:pt>
                <c:pt idx="14">
                  <c:v>1769</c:v>
                </c:pt>
              </c:numCache>
            </c:numRef>
          </c:val>
          <c:extLst>
            <c:ext xmlns:c16="http://schemas.microsoft.com/office/drawing/2014/chart" uri="{C3380CC4-5D6E-409C-BE32-E72D297353CC}">
              <c16:uniqueId val="{00000000-BC1D-45C9-9798-70CC05FA04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1D-45C9-9798-70CC05FA04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88</c:v>
                </c:pt>
                <c:pt idx="3">
                  <c:v>88</c:v>
                </c:pt>
                <c:pt idx="6">
                  <c:v>88</c:v>
                </c:pt>
                <c:pt idx="9">
                  <c:v>0</c:v>
                </c:pt>
                <c:pt idx="12">
                  <c:v>0</c:v>
                </c:pt>
              </c:numCache>
            </c:numRef>
          </c:val>
          <c:extLst>
            <c:ext xmlns:c16="http://schemas.microsoft.com/office/drawing/2014/chart" uri="{C3380CC4-5D6E-409C-BE32-E72D297353CC}">
              <c16:uniqueId val="{00000002-BC1D-45C9-9798-70CC05FA04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22</c:v>
                </c:pt>
                <c:pt idx="6">
                  <c:v>89</c:v>
                </c:pt>
                <c:pt idx="9">
                  <c:v>160</c:v>
                </c:pt>
                <c:pt idx="12">
                  <c:v>183</c:v>
                </c:pt>
              </c:numCache>
            </c:numRef>
          </c:val>
          <c:extLst>
            <c:ext xmlns:c16="http://schemas.microsoft.com/office/drawing/2014/chart" uri="{C3380CC4-5D6E-409C-BE32-E72D297353CC}">
              <c16:uniqueId val="{00000003-BC1D-45C9-9798-70CC05FA04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686</c:v>
                </c:pt>
                <c:pt idx="3">
                  <c:v>728</c:v>
                </c:pt>
                <c:pt idx="6">
                  <c:v>738</c:v>
                </c:pt>
                <c:pt idx="9">
                  <c:v>659</c:v>
                </c:pt>
                <c:pt idx="12">
                  <c:v>680</c:v>
                </c:pt>
              </c:numCache>
            </c:numRef>
          </c:val>
          <c:extLst>
            <c:ext xmlns:c16="http://schemas.microsoft.com/office/drawing/2014/chart" uri="{C3380CC4-5D6E-409C-BE32-E72D297353CC}">
              <c16:uniqueId val="{00000004-BC1D-45C9-9798-70CC05FA04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1D-45C9-9798-70CC05FA04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1D-45C9-9798-70CC05FA04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1679</c:v>
                </c:pt>
                <c:pt idx="3">
                  <c:v>1847</c:v>
                </c:pt>
                <c:pt idx="6">
                  <c:v>1718</c:v>
                </c:pt>
                <c:pt idx="9">
                  <c:v>1568</c:v>
                </c:pt>
                <c:pt idx="12">
                  <c:v>1599</c:v>
                </c:pt>
              </c:numCache>
            </c:numRef>
          </c:val>
          <c:extLst>
            <c:ext xmlns:c16="http://schemas.microsoft.com/office/drawing/2014/chart" uri="{C3380CC4-5D6E-409C-BE32-E72D297353CC}">
              <c16:uniqueId val="{00000007-BC1D-45C9-9798-70CC05FA04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870</c:v>
                </c:pt>
                <c:pt idx="2">
                  <c:v>#N/A</c:v>
                </c:pt>
                <c:pt idx="3">
                  <c:v>#N/A</c:v>
                </c:pt>
                <c:pt idx="4">
                  <c:v>983</c:v>
                </c:pt>
                <c:pt idx="5">
                  <c:v>#N/A</c:v>
                </c:pt>
                <c:pt idx="6">
                  <c:v>#N/A</c:v>
                </c:pt>
                <c:pt idx="7">
                  <c:v>959</c:v>
                </c:pt>
                <c:pt idx="8">
                  <c:v>#N/A</c:v>
                </c:pt>
                <c:pt idx="9">
                  <c:v>#N/A</c:v>
                </c:pt>
                <c:pt idx="10">
                  <c:v>660</c:v>
                </c:pt>
                <c:pt idx="11">
                  <c:v>#N/A</c:v>
                </c:pt>
                <c:pt idx="12">
                  <c:v>#N/A</c:v>
                </c:pt>
                <c:pt idx="13">
                  <c:v>693</c:v>
                </c:pt>
                <c:pt idx="14">
                  <c:v>#N/A</c:v>
                </c:pt>
              </c:numCache>
            </c:numRef>
          </c:val>
          <c:smooth val="0"/>
          <c:extLst>
            <c:ext xmlns:c16="http://schemas.microsoft.com/office/drawing/2014/chart" uri="{C3380CC4-5D6E-409C-BE32-E72D297353CC}">
              <c16:uniqueId val="{00000008-BC1D-45C9-9798-70CC05FA04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15604</c:v>
                </c:pt>
                <c:pt idx="5">
                  <c:v>16583</c:v>
                </c:pt>
                <c:pt idx="8">
                  <c:v>16399</c:v>
                </c:pt>
                <c:pt idx="11">
                  <c:v>16276</c:v>
                </c:pt>
                <c:pt idx="14">
                  <c:v>15899</c:v>
                </c:pt>
              </c:numCache>
            </c:numRef>
          </c:val>
          <c:extLst>
            <c:ext xmlns:c16="http://schemas.microsoft.com/office/drawing/2014/chart" uri="{C3380CC4-5D6E-409C-BE32-E72D297353CC}">
              <c16:uniqueId val="{00000000-9B0A-488C-80BB-14E3111679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4788</c:v>
                </c:pt>
                <c:pt idx="5">
                  <c:v>4755</c:v>
                </c:pt>
                <c:pt idx="8">
                  <c:v>4889</c:v>
                </c:pt>
                <c:pt idx="11">
                  <c:v>4642</c:v>
                </c:pt>
                <c:pt idx="14">
                  <c:v>4269</c:v>
                </c:pt>
              </c:numCache>
            </c:numRef>
          </c:val>
          <c:extLst>
            <c:ext xmlns:c16="http://schemas.microsoft.com/office/drawing/2014/chart" uri="{C3380CC4-5D6E-409C-BE32-E72D297353CC}">
              <c16:uniqueId val="{00000001-9B0A-488C-80BB-14E3111679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3854</c:v>
                </c:pt>
                <c:pt idx="5">
                  <c:v>3443</c:v>
                </c:pt>
                <c:pt idx="8">
                  <c:v>3084</c:v>
                </c:pt>
                <c:pt idx="11">
                  <c:v>3017</c:v>
                </c:pt>
                <c:pt idx="14">
                  <c:v>2239</c:v>
                </c:pt>
              </c:numCache>
            </c:numRef>
          </c:val>
          <c:extLst>
            <c:ext xmlns:c16="http://schemas.microsoft.com/office/drawing/2014/chart" uri="{C3380CC4-5D6E-409C-BE32-E72D297353CC}">
              <c16:uniqueId val="{00000002-9B0A-488C-80BB-14E3111679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0A-488C-80BB-14E3111679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0A-488C-80BB-14E3111679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0A-488C-80BB-14E3111679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3594</c:v>
                </c:pt>
                <c:pt idx="3">
                  <c:v>3435</c:v>
                </c:pt>
                <c:pt idx="6">
                  <c:v>3377</c:v>
                </c:pt>
                <c:pt idx="9">
                  <c:v>3462</c:v>
                </c:pt>
                <c:pt idx="12">
                  <c:v>3404</c:v>
                </c:pt>
              </c:numCache>
            </c:numRef>
          </c:val>
          <c:extLst>
            <c:ext xmlns:c16="http://schemas.microsoft.com/office/drawing/2014/chart" uri="{C3380CC4-5D6E-409C-BE32-E72D297353CC}">
              <c16:uniqueId val="{00000006-9B0A-488C-80BB-14E3111679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730</c:v>
                </c:pt>
                <c:pt idx="3">
                  <c:v>1204</c:v>
                </c:pt>
                <c:pt idx="6">
                  <c:v>1288</c:v>
                </c:pt>
                <c:pt idx="9">
                  <c:v>1302</c:v>
                </c:pt>
                <c:pt idx="12">
                  <c:v>1333</c:v>
                </c:pt>
              </c:numCache>
            </c:numRef>
          </c:val>
          <c:extLst>
            <c:ext xmlns:c16="http://schemas.microsoft.com/office/drawing/2014/chart" uri="{C3380CC4-5D6E-409C-BE32-E72D297353CC}">
              <c16:uniqueId val="{00000007-9B0A-488C-80BB-14E3111679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8545</c:v>
                </c:pt>
                <c:pt idx="3">
                  <c:v>8836</c:v>
                </c:pt>
                <c:pt idx="6">
                  <c:v>8483</c:v>
                </c:pt>
                <c:pt idx="9">
                  <c:v>8462</c:v>
                </c:pt>
                <c:pt idx="12">
                  <c:v>8170</c:v>
                </c:pt>
              </c:numCache>
            </c:numRef>
          </c:val>
          <c:extLst>
            <c:ext xmlns:c16="http://schemas.microsoft.com/office/drawing/2014/chart" uri="{C3380CC4-5D6E-409C-BE32-E72D297353CC}">
              <c16:uniqueId val="{00000008-9B0A-488C-80BB-14E3111679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177</c:v>
                </c:pt>
                <c:pt idx="3">
                  <c:v>88</c:v>
                </c:pt>
                <c:pt idx="6">
                  <c:v>0</c:v>
                </c:pt>
                <c:pt idx="9">
                  <c:v>0</c:v>
                </c:pt>
                <c:pt idx="12">
                  <c:v>0</c:v>
                </c:pt>
              </c:numCache>
            </c:numRef>
          </c:val>
          <c:extLst>
            <c:ext xmlns:c16="http://schemas.microsoft.com/office/drawing/2014/chart" uri="{C3380CC4-5D6E-409C-BE32-E72D297353CC}">
              <c16:uniqueId val="{00000009-9B0A-488C-80BB-14E3111679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16435</c:v>
                </c:pt>
                <c:pt idx="3">
                  <c:v>16502</c:v>
                </c:pt>
                <c:pt idx="6">
                  <c:v>16904</c:v>
                </c:pt>
                <c:pt idx="9">
                  <c:v>17127</c:v>
                </c:pt>
                <c:pt idx="12">
                  <c:v>17511</c:v>
                </c:pt>
              </c:numCache>
            </c:numRef>
          </c:val>
          <c:extLst>
            <c:ext xmlns:c16="http://schemas.microsoft.com/office/drawing/2014/chart" uri="{C3380CC4-5D6E-409C-BE32-E72D297353CC}">
              <c16:uniqueId val="{0000000A-9B0A-488C-80BB-14E3111679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5235</c:v>
                </c:pt>
                <c:pt idx="2">
                  <c:v>#N/A</c:v>
                </c:pt>
                <c:pt idx="3">
                  <c:v>#N/A</c:v>
                </c:pt>
                <c:pt idx="4">
                  <c:v>5284</c:v>
                </c:pt>
                <c:pt idx="5">
                  <c:v>#N/A</c:v>
                </c:pt>
                <c:pt idx="6">
                  <c:v>#N/A</c:v>
                </c:pt>
                <c:pt idx="7">
                  <c:v>5679</c:v>
                </c:pt>
                <c:pt idx="8">
                  <c:v>#N/A</c:v>
                </c:pt>
                <c:pt idx="9">
                  <c:v>#N/A</c:v>
                </c:pt>
                <c:pt idx="10">
                  <c:v>6419</c:v>
                </c:pt>
                <c:pt idx="11">
                  <c:v>#N/A</c:v>
                </c:pt>
                <c:pt idx="12">
                  <c:v>#N/A</c:v>
                </c:pt>
                <c:pt idx="13">
                  <c:v>8010</c:v>
                </c:pt>
                <c:pt idx="14">
                  <c:v>#N/A</c:v>
                </c:pt>
              </c:numCache>
            </c:numRef>
          </c:val>
          <c:smooth val="0"/>
          <c:extLst>
            <c:ext xmlns:c16="http://schemas.microsoft.com/office/drawing/2014/chart" uri="{C3380CC4-5D6E-409C-BE32-E72D297353CC}">
              <c16:uniqueId val="{0000000B-9B0A-488C-80BB-14E3111679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1792</c:v>
                </c:pt>
                <c:pt idx="1">
                  <c:v>1410</c:v>
                </c:pt>
                <c:pt idx="2">
                  <c:v>975</c:v>
                </c:pt>
              </c:numCache>
            </c:numRef>
          </c:val>
          <c:extLst>
            <c:ext xmlns:c16="http://schemas.microsoft.com/office/drawing/2014/chart" uri="{C3380CC4-5D6E-409C-BE32-E72D297353CC}">
              <c16:uniqueId val="{00000000-FB64-4E62-9417-1EDA271A99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337</c:v>
                </c:pt>
                <c:pt idx="1">
                  <c:v>240</c:v>
                </c:pt>
                <c:pt idx="2">
                  <c:v>216</c:v>
                </c:pt>
              </c:numCache>
            </c:numRef>
          </c:val>
          <c:extLst>
            <c:ext xmlns:c16="http://schemas.microsoft.com/office/drawing/2014/chart" uri="{C3380CC4-5D6E-409C-BE32-E72D297353CC}">
              <c16:uniqueId val="{00000001-FB64-4E62-9417-1EDA271A99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988</c:v>
                </c:pt>
                <c:pt idx="1">
                  <c:v>1083</c:v>
                </c:pt>
                <c:pt idx="2">
                  <c:v>647</c:v>
                </c:pt>
              </c:numCache>
            </c:numRef>
          </c:val>
          <c:extLst>
            <c:ext xmlns:c16="http://schemas.microsoft.com/office/drawing/2014/chart" uri="{C3380CC4-5D6E-409C-BE32-E72D297353CC}">
              <c16:uniqueId val="{00000002-FB64-4E62-9417-1EDA271A99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{4E5422D0-9AA1-496E-9BE9-97EB20FB8AD2}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CE0-4F11-A055-89BDF7174B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{572D9548-9D8E-46BE-BB15-CCCC2E56A92B}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E0-4F11-A055-89BDF7174B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{BD210351-38C0-44E5-9A81-530990894A51}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E0-4F11-A055-89BDF7174B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{1F86EE72-FC61-4BA0-AC0A-D3869ED86295}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E0-4F11-A055-89BDF7174B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{DBA8D2BC-8CBE-4302-986D-68F8E2B8C813}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E0-4F11-A055-89BDF7174B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{EF03F062-3250-41E3-B120-2294D0CE1520}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CE0-4F11-A055-89BDF7174B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{43345817-9A29-47E5-BFA3-963E63B8C379}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CE0-4F11-A055-89BDF7174BA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{FF7228FC-86C4-4A61-A0C9-6635D9DC0E58}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CE0-4F11-A055-89BDF7174BA6}"/>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{E06C9B4D-CE2B-42A9-AEC6-E9283A3EC37D}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CE0-4F11-A055-89BDF7174B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68.8</c:v>
                </c:pt>
                <c:pt idx="32">
                  <c:v>69.599999999999994</c:v>
                </c:pt>
              </c:numCache>
            </c:numRef>
          </c:xVal>
          <c:yVal>
            <c:numRef>
              <c:f>公会計指標分析・財政指標組合せ分析表!$BP$51:$DC$51</c:f>
              <c:numCache>
                <c:formatCode>#,##0.0;"▲ "#,##0.0</c:formatCode>
                <c:ptCount val="40"/>
                <c:pt idx="24">
                  <c:v>67.8</c:v>
                </c:pt>
                <c:pt idx="32">
                  <c:v>84.2</c:v>
                </c:pt>
              </c:numCache>
            </c:numRef>
          </c:yVal>
          <c:smooth val="0"/>
          <c:extLst>
            <c:ext xmlns:c16="http://schemas.microsoft.com/office/drawing/2014/chart" uri="{C3380CC4-5D6E-409C-BE32-E72D297353CC}">
              <c16:uniqueId val="{00000009-FCE0-4F11-A055-89BDF7174B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{5F443856-6A49-42C2-AB8D-F6AD6F55A3CB}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CE0-4F11-A055-89BDF7174B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{4C7B17EC-2EA9-4654-8F92-0F94348AD02D}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E0-4F11-A055-89BDF7174B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{AA81E447-5DE0-4F78-B7F8-782F5111F4B4}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E0-4F11-A055-89BDF7174B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{E815AB07-9CF4-47DB-8EF9-4D8AAE120FB6}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E0-4F11-A055-89BDF7174B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{0CA89367-BD93-4A25-BE16-970DEF7DDACD}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E0-4F11-A055-89BDF7174B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{72C03C8A-F1B6-4819-A931-036CC9D40381}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CE0-4F11-A055-89BDF7174B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{83B7DECC-05E7-4FC0-87B1-E3F4351A5F07}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CE0-4F11-A055-89BDF7174B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{6DFB8580-87B6-4FFC-A899-9B4CF25394EC}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CE0-4F11-A055-89BDF7174B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{83C70DBA-F254-486A-830A-1797D070B939}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CE0-4F11-A055-89BDF7174B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FCE0-4F11-A055-89BDF7174BA6}"/>
            </c:ext>
          </c:extLst>
        </c:ser>
        <c:dLbls>
          <c:showLegendKey val="0"/>
          <c:showVal val="1"/>
          <c:showCatName val="0"/>
          <c:showSerName val="0"/>
          <c:showPercent val="0"/>
          <c:showBubbleSize val="0"/>
        </c:dLbls>
        <c:axId val="46179840"/>
        <c:axId val="46181760"/>
      </c:scatterChart>
      <c:valAx>
        <c:axId val="46179840"/>
        <c:scaling>
          <c:orientation val="minMax"/>
          <c:max val="70.399999999999991"/>
          <c:min val="5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{59B745B4-CBC0-4ACE-BBD4-01EC204024AC}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C76-44FF-944E-44A0A13D8B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{6F8312B0-2E4D-43F2-B1DB-01408BB47CB6}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76-44FF-944E-44A0A13D8B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{D92AA076-05BE-4CC1-A6AD-4CA50627321C}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76-44FF-944E-44A0A13D8B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{87592E9D-5B38-47B0-B5E8-90BE3B517C7C}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76-44FF-944E-44A0A13D8B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{94A67499-B19D-4040-9D7A-2ACD01C8F0E9}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76-44FF-944E-44A0A13D8BEA}"/>
                </c:ext>
              </c:extLst>
            </c:dLbl>
            <c:dLbl>
              <c:idx val="8"/>
              <c:layout>
                <c:manualLayout>
                  <c:x val="-2.938738869131309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{8DED7AF0-E3BA-4826-9EAF-D556FD100E13}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C76-44FF-944E-44A0A13D8BE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{5D3214A5-80F7-417A-9EA1-2E2E7A803070}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C76-44FF-944E-44A0A13D8BE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{9C7284C0-439C-4E0E-AF48-E442F4E22CC7}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C76-44FF-944E-44A0A13D8BE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{8DDA855B-35BB-4089-BF8D-F04D737EC374}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C76-44FF-944E-44A0A13D8B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9.6999999999999993</c:v>
                </c:pt>
                <c:pt idx="16">
                  <c:v>9.9</c:v>
                </c:pt>
                <c:pt idx="24">
                  <c:v>9.1</c:v>
                </c:pt>
                <c:pt idx="32">
                  <c:v>8</c:v>
                </c:pt>
              </c:numCache>
            </c:numRef>
          </c:xVal>
          <c:yVal>
            <c:numRef>
              <c:f>公会計指標分析・財政指標組合せ分析表!$BP$73:$DC$73</c:f>
              <c:numCache>
                <c:formatCode>#,##0.0;"▲ "#,##0.0</c:formatCode>
                <c:ptCount val="40"/>
                <c:pt idx="0">
                  <c:v>56</c:v>
                </c:pt>
                <c:pt idx="8">
                  <c:v>56.8</c:v>
                </c:pt>
                <c:pt idx="16">
                  <c:v>59.2</c:v>
                </c:pt>
                <c:pt idx="24">
                  <c:v>67.8</c:v>
                </c:pt>
                <c:pt idx="32">
                  <c:v>84.2</c:v>
                </c:pt>
              </c:numCache>
            </c:numRef>
          </c:yVal>
          <c:smooth val="0"/>
          <c:extLst>
            <c:ext xmlns:c16="http://schemas.microsoft.com/office/drawing/2014/chart" uri="{C3380CC4-5D6E-409C-BE32-E72D297353CC}">
              <c16:uniqueId val="{00000009-CC76-44FF-944E-44A0A13D8B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0085945469083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{185CC59A-45C1-4EC6-9468-61123A7E97D5}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C76-44FF-944E-44A0A13D8B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{E7BE8A54-54D2-438C-B85F-6161190AF835}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76-44FF-944E-44A0A13D8B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{2D97B079-654A-48BD-A503-F151C7ED8E39}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76-44FF-944E-44A0A13D8B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{5962D0B5-2E38-4211-AFDC-7A26AEE6DF3A}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76-44FF-944E-44A0A13D8B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{A6D82EC3-EA54-4A66-9D87-B5E14369F2EE}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76-44FF-944E-44A0A13D8BE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{A3BB9200-99B7-444A-9215-6DF44B037066}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C76-44FF-944E-44A0A13D8BEA}"/>
                </c:ext>
              </c:extLst>
            </c:dLbl>
            <c:dLbl>
              <c:idx val="16"/>
              <c:layout>
                <c:manualLayout>
                  <c:x val="-2.938738869131313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{86832C78-9426-4CE6-B5D6-35D28E4AB360}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C76-44FF-944E-44A0A13D8BEA}"/>
                </c:ext>
              </c:extLst>
            </c:dLbl>
            <c:dLbl>
              <c:idx val="24"/>
              <c:layout>
                <c:manualLayout>
                  <c:x val="-3.400859454690816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{72411A9E-6CF0-4FC1-A693-E258DD47EE6C}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C76-44FF-944E-44A0A13D8BE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{4099CE41-CB95-45D7-8EE6-618184AA73BA}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C76-44FF-944E-44A0A13D8B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c:ext xmlns:c16="http://schemas.microsoft.com/office/drawing/2014/chart" uri="{C3380CC4-5D6E-409C-BE32-E72D297353CC}">
              <c16:uniqueId val="{00000013-CC76-44FF-944E-44A0A13D8BEA}"/>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2016C9-17B2-4936-A9D1-8F5A28237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E4B931-E278-4528-87A5-547550E1C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2C5E106-FBA4-4B8A-BA54-635174B14D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ECC31C4-FE88-40A7-9B9B-274A4A894B3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EEE18AF-E4BC-4DBC-A378-B71ECE83971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19EA11-9D57-48BA-808E-25E38E62EFD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6236AB6-B873-435A-83FE-844D2B69D0F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A4C12A6-C34B-496C-AD2A-0E9D325A58A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96B45D7-E280-47A1-9344-AC122F5C14C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6FE76FC-B8C2-4B3F-9B64-388B082BD07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CEE378F-D4CE-4268-9143-80A6AE1F785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10955F5-7AA3-4079-8FB7-D44B5750C3D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55,277
54,967
36.17
19,315,775
19,034,121
268,833
10,936,577
17,510,715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B4098EC-E6E5-4B6F-A991-3069C0849D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B6293B6-4D13-488A-94CF-14BC9353DAF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4344222-A2EE-4D91-A430-FAD0ADDE1F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BCAF04C-3C74-46E3-A0DF-1627E183D8D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148C4B3-00AE-4373-AEAA-29CD0D79144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40A3D43-2DEA-45B5-9BC1-A1F9F3F73F7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2A92E13-0B83-4779-B13B-8289B5A314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981E4BC-9702-43DF-96F3-C5A3961A17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E0F7A8E-1C75-437D-A668-7F535F4934A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29B81EC-2E50-442B-B9FF-62A105BBD88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31649B0-CD67-4385-BDC4-1F2E1F86A0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FA08821-AADC-42EB-8ED3-7DA1EED2814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5F3CA41-A74C-4F03-902B-15669D7908F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19EDCF-F667-40F8-A514-F9DFB8D9103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6B66369-148D-46C0-9372-C23FB292D00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020D3E-820C-4527-A258-0A6E98E4EA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3015F68-A3EB-43A8-9500-52A5DDD52D8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2FF8F188-563B-4FDB-87B2-009849D7ED9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D2273A22-EDE9-44AF-A3A6-9958ACB65E3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E855CA4-58B2-4AEF-B58E-2E0F2AF1154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9C2CDF58-12FC-4B81-BF19-332B3A0ACA2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49EFADC-2628-49B4-B6A9-2BAD778B802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0111EF7-1BA7-494F-87C0-4144573155B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30C056E-D283-48CF-8B70-9EAF5644EF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7BB7326-984E-4CF6-B64A-8E25EA0FD05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1AEE6CB-0573-4FB5-8D6C-E2E2E7FDE77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6338872-94C3-4E73-94BE-7C772286462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F2886C8-1F70-4392-A4A1-8AB13239893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066D276-E45E-47F9-A317-4DB5C85A59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6A92040-E71E-4EBE-B811-AEAF2838BD0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DFB8868-256A-4295-9753-D66E94F4986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10E96AB-EF01-427A-8B8E-3D357DFB7D5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76349B2-639E-4724-A3DA-CDE53C531D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41DF9F6-FA78-433F-9484-B7A39A15B7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EE39071-0529-4A5E-91B3-79606F799AE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594FB86-EB37-4FD4-B623-097F1772617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2A72CD3-A493-43FF-8840-D20AB77C48D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79C88DFF-BA42-44C5-9EC6-0D7F827D494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B44067A4-FA3C-46B9-A0FA-F65E616624B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3D5E4727-E3A2-410D-81D3-9EAB8092D4A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79AD7631-7CE8-4CA2-A4D8-F295860F9B8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48D4133-4F6F-47F3-94E8-EFBBF740029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3BA1245-3F23-4139-9876-054B0422063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E19D6281-9278-4501-9D2C-5AD598A290C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F9A6274-F1B5-4534-91DF-742C1C67780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6018EB44-48B1-486F-8B85-6EF3C711554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C1B75BCD-0E1E-4D6A-8A89-2B2B096927D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D712FC9-7CC7-42C9-87D1-D0B9509E14B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57CB1E27-D90F-4A0C-9DB8-17D597884C5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B44EBBF8-FEB8-4DB6-B8E8-AB0FF216125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BEB7A70D-0DD5-472A-A670-B43B5BC783C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86D0979D-E402-4829-B962-6162E5315AC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a:extLst>
            <a:ext uri="{FF2B5EF4-FFF2-40B4-BE49-F238E27FC236}">
              <a16:creationId xmlns:a16="http://schemas.microsoft.com/office/drawing/2014/main" id="{6B01C84B-2553-4726-88CF-F4FE876A3496}"/>
            </a:ext>
          </a:extLst>
        </xdr:cNvPr>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a:extLst>
            <a:ext uri="{FF2B5EF4-FFF2-40B4-BE49-F238E27FC236}">
              <a16:creationId xmlns:a16="http://schemas.microsoft.com/office/drawing/2014/main" id="{8746EAAF-1B32-4041-BCF5-8B7565C1491E}"/>
            </a:ext>
          </a:extLst>
        </xdr:cNvPr>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a:extLst>
            <a:ext uri="{FF2B5EF4-FFF2-40B4-BE49-F238E27FC236}">
              <a16:creationId xmlns:a16="http://schemas.microsoft.com/office/drawing/2014/main" id="{DE8C26CA-5CA0-403A-A150-8660D99B50F2}"/>
            </a:ext>
          </a:extLst>
        </xdr:cNvPr>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a:extLst>
            <a:ext uri="{FF2B5EF4-FFF2-40B4-BE49-F238E27FC236}">
              <a16:creationId xmlns:a16="http://schemas.microsoft.com/office/drawing/2014/main" id="{97322EEA-F9F9-4880-97E6-CC8331EA6B97}"/>
            </a:ext>
          </a:extLst>
        </xdr:cNvPr>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a:extLst>
            <a:ext uri="{FF2B5EF4-FFF2-40B4-BE49-F238E27FC236}">
              <a16:creationId xmlns:a16="http://schemas.microsoft.com/office/drawing/2014/main" id="{D2B57B75-FE63-48D7-81E5-6CBCC35314B7}"/>
            </a:ext>
          </a:extLst>
        </xdr:cNvPr>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a:extLst>
            <a:ext uri="{FF2B5EF4-FFF2-40B4-BE49-F238E27FC236}">
              <a16:creationId xmlns:a16="http://schemas.microsoft.com/office/drawing/2014/main" id="{898E7D49-056E-4529-80E2-464B75219ADF}"/>
            </a:ext>
          </a:extLst>
        </xdr:cNvPr>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a:extLst>
            <a:ext uri="{FF2B5EF4-FFF2-40B4-BE49-F238E27FC236}">
              <a16:creationId xmlns:a16="http://schemas.microsoft.com/office/drawing/2014/main" id="{DE7ED553-6F10-43B4-8A6B-205FA51419C1}"/>
            </a:ext>
          </a:extLst>
        </xdr:cNvPr>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a:extLst>
            <a:ext uri="{FF2B5EF4-FFF2-40B4-BE49-F238E27FC236}">
              <a16:creationId xmlns:a16="http://schemas.microsoft.com/office/drawing/2014/main" id="{978894C2-8AF3-4E7A-AC46-52EFE3154B9A}"/>
            </a:ext>
          </a:extLst>
        </xdr:cNvPr>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a:extLst>
            <a:ext uri="{FF2B5EF4-FFF2-40B4-BE49-F238E27FC236}">
              <a16:creationId xmlns:a16="http://schemas.microsoft.com/office/drawing/2014/main" id="{4B685FDB-246F-4514-9401-D72F4E645895}"/>
            </a:ext>
          </a:extLst>
        </xdr:cNvPr>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F169F4A-5129-464A-94A8-990BC4C1167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351DE7B-1E4F-4AE6-A709-68A7B4D1E6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A73A9D3-8774-4521-A2F2-A52512DEAA2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705252-1F81-4813-ABC4-7A97D3E7707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D1BE35C-35B2-4111-BBD9-1C452A468ED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130719</xdr:rowOff>
    </xdr:from>
    <xdr:to>
      <xdr:col>23</xdr:col>
      <xdr:colOff>136525</xdr:colOff>
      <xdr:row>28</xdr:row>
      <xdr:rowOff>60869</xdr:rowOff>
    </xdr:to>
    <xdr:sp macro="" textlink="">
      <xdr:nvSpPr>
        <xdr:cNvPr id="80" name="楕円 79">
          <a:extLst>
            <a:ext uri="{FF2B5EF4-FFF2-40B4-BE49-F238E27FC236}">
              <a16:creationId xmlns:a16="http://schemas.microsoft.com/office/drawing/2014/main" id="{0D314663-7B1B-42E4-BE95-AA645AF4DACF}"/>
            </a:ext>
          </a:extLst>
        </xdr:cNvPr>
        <xdr:cNvSpPr/>
      </xdr:nvSpPr>
      <xdr:spPr>
        <a:xfrm>
          <a:off x="47117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153596</xdr:rowOff>
    </xdr:from>
    <xdr:ext cx="405111" cy="259045"/>
    <xdr:sp macro="" textlink="">
      <xdr:nvSpPr>
        <xdr:cNvPr id="81" name="有形固定資産減価償却率該当値テキスト">
          <a:extLst>
            <a:ext uri="{FF2B5EF4-FFF2-40B4-BE49-F238E27FC236}">
              <a16:creationId xmlns:a16="http://schemas.microsoft.com/office/drawing/2014/main" id="{895A8A38-5E04-48D9-9E56-92046B5A8832}"/>
            </a:ext>
          </a:extLst>
        </xdr:cNvPr>
        <xdr:cNvSpPr txBox="1"/>
      </xdr:nvSpPr>
      <xdr:spPr>
        <a:xfrm>
          <a:off x="4813300" y="53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155394</xdr:rowOff>
    </xdr:from>
    <xdr:to>
      <xdr:col>19</xdr:col>
      <xdr:colOff>187325</xdr:colOff>
      <xdr:row>28</xdr:row>
      <xdr:rowOff>85544</xdr:rowOff>
    </xdr:to>
    <xdr:sp macro="" textlink="">
      <xdr:nvSpPr>
        <xdr:cNvPr id="82" name="楕円 81">
          <a:extLst>
            <a:ext uri="{FF2B5EF4-FFF2-40B4-BE49-F238E27FC236}">
              <a16:creationId xmlns:a16="http://schemas.microsoft.com/office/drawing/2014/main" id="{2A80EDBA-F9BA-4A47-A0A3-D11FB75CCEE6}"/>
            </a:ext>
          </a:extLst>
        </xdr:cNvPr>
        <xdr:cNvSpPr/>
      </xdr:nvSpPr>
      <xdr:spPr>
        <a:xfrm>
          <a:off x="4000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10069</xdr:rowOff>
    </xdr:from>
    <xdr:to>
      <xdr:col>23</xdr:col>
      <xdr:colOff>85725</xdr:colOff>
      <xdr:row>28</xdr:row>
      <xdr:rowOff>34744</xdr:rowOff>
    </xdr:to>
    <xdr:cxnSp macro="">
      <xdr:nvCxnSpPr>
        <xdr:cNvPr id="83" name="直線コネクタ 82">
          <a:extLst>
            <a:ext uri="{FF2B5EF4-FFF2-40B4-BE49-F238E27FC236}">
              <a16:creationId xmlns:a16="http://schemas.microsoft.com/office/drawing/2014/main" id="{D6BBD1EB-3148-4230-BE26-DB344B76DFC3}"/>
            </a:ext>
          </a:extLst>
        </xdr:cNvPr>
        <xdr:cNvCxnSpPr/>
      </xdr:nvCxnSpPr>
      <xdr:spPr>
        <a:xfrm flipV="1">
          <a:off x="4051300" y="558219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4" name="n_1aveValue有形固定資産減価償却率">
          <a:extLst>
            <a:ext uri="{FF2B5EF4-FFF2-40B4-BE49-F238E27FC236}">
              <a16:creationId xmlns:a16="http://schemas.microsoft.com/office/drawing/2014/main" id="{E7F7BDA1-CCEA-49F9-B1DD-829B30099E26}"/>
            </a:ext>
          </a:extLst>
        </xdr:cNvPr>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a:extLst>
            <a:ext uri="{FF2B5EF4-FFF2-40B4-BE49-F238E27FC236}">
              <a16:creationId xmlns:a16="http://schemas.microsoft.com/office/drawing/2014/main" id="{1DDCBDDF-8C2B-49EB-A142-183EF47118D1}"/>
            </a:ext>
          </a:extLst>
        </xdr:cNvPr>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102071</xdr:rowOff>
    </xdr:from>
    <xdr:ext cx="405111" cy="259045"/>
    <xdr:sp macro="" textlink="">
      <xdr:nvSpPr>
        <xdr:cNvPr id="86" name="n_1mainValue有形固定資産減価償却率">
          <a:extLst>
            <a:ext uri="{FF2B5EF4-FFF2-40B4-BE49-F238E27FC236}">
              <a16:creationId xmlns:a16="http://schemas.microsoft.com/office/drawing/2014/main" id="{85F87642-1D97-423F-80DC-79569A16F867}"/>
            </a:ext>
          </a:extLst>
        </xdr:cNvPr>
        <xdr:cNvSpPr txBox="1"/>
      </xdr:nvSpPr>
      <xdr:spPr>
        <a:xfrm>
          <a:off x="38360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2DBB4BCA-C507-4CA1-9D77-63E99832624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C1BB2CFE-6791-4717-B668-EF04D14DCE3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a:extLst>
            <a:ext uri="{FF2B5EF4-FFF2-40B4-BE49-F238E27FC236}">
              <a16:creationId xmlns:a16="http://schemas.microsoft.com/office/drawing/2014/main" id="{D8BD1806-34E7-4743-A6AF-2321E486B056}"/>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78DBF665-00DD-4C25-A3CC-47BCC35D25D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DC33CE48-E0CF-4DAC-919C-3C9DAC588A5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32367B10-40C1-4E41-8389-AAF0F5E6BF3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1B38A1F2-2F5F-4F5E-B1DF-289B6E5B32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169F20DE-DCE7-4095-80FC-C67F72FCAA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A84647DA-716A-4C3D-8A12-9AFC1C97301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B631F0F0-3399-43D8-B1A8-6D0B97C977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ADAC4E79-2E25-40B3-8048-41AC34F5838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3EB411AB-B8A7-4E72-A6BD-F226D7939F3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652E94E1-952A-40C2-88F1-D2D5F8458F9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9C74EEF2-042C-4E30-88F6-9C0FEDCF624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C7131210-2771-4E51-A343-01DEF528D01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C4B7B9C1-FAF4-49D6-8684-AE7A92F557B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a:extLst>
            <a:ext uri="{FF2B5EF4-FFF2-40B4-BE49-F238E27FC236}">
              <a16:creationId xmlns:a16="http://schemas.microsoft.com/office/drawing/2014/main" id="{BFAEC022-3CCE-4E82-A0AC-F81BD5D86E4F}"/>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12C33672-0AC5-4E04-B815-19C3968B76A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a:extLst>
            <a:ext uri="{FF2B5EF4-FFF2-40B4-BE49-F238E27FC236}">
              <a16:creationId xmlns:a16="http://schemas.microsoft.com/office/drawing/2014/main" id="{B1A1E019-6418-41F0-AD10-4521DCE3CC39}"/>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B11C16BA-34DD-4FD0-902D-2C40E59055B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a:extLst>
            <a:ext uri="{FF2B5EF4-FFF2-40B4-BE49-F238E27FC236}">
              <a16:creationId xmlns:a16="http://schemas.microsoft.com/office/drawing/2014/main" id="{372D3537-0E6A-4915-8EC6-2AEBEF05BE37}"/>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38C4DE32-3BC7-49E2-9451-6E953BC4281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a:extLst>
            <a:ext uri="{FF2B5EF4-FFF2-40B4-BE49-F238E27FC236}">
              <a16:creationId xmlns:a16="http://schemas.microsoft.com/office/drawing/2014/main" id="{5FFF86D4-79C6-4508-BBE7-F642AB67FA6F}"/>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62AD6508-4745-480A-9F28-3D93E7D1991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a:extLst>
            <a:ext uri="{FF2B5EF4-FFF2-40B4-BE49-F238E27FC236}">
              <a16:creationId xmlns:a16="http://schemas.microsoft.com/office/drawing/2014/main" id="{AF50646C-CC70-4638-9A4C-1B9077D977F5}"/>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91A049AC-5E6F-45D5-96F3-FE097CF6410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a:extLst>
            <a:ext uri="{FF2B5EF4-FFF2-40B4-BE49-F238E27FC236}">
              <a16:creationId xmlns:a16="http://schemas.microsoft.com/office/drawing/2014/main" id="{2D912D0F-F8DB-487E-B960-6A82868A5233}"/>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EC076286-5E02-4C40-B185-A0B31BBFA58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D883AB15-63BC-4963-AB28-2F4DC5CD09F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E4E2D682-B504-4E12-AE09-C8709C8D958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a:extLst>
            <a:ext uri="{FF2B5EF4-FFF2-40B4-BE49-F238E27FC236}">
              <a16:creationId xmlns:a16="http://schemas.microsoft.com/office/drawing/2014/main" id="{D1AF1C09-FA03-45B3-BDD0-D0EF84E7191B}"/>
            </a:ext>
          </a:extLst>
        </xdr:cNvPr>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a:extLst>
            <a:ext uri="{FF2B5EF4-FFF2-40B4-BE49-F238E27FC236}">
              <a16:creationId xmlns:a16="http://schemas.microsoft.com/office/drawing/2014/main" id="{A689DCF9-996D-4CC9-A843-1F84E260E104}"/>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a:extLst>
            <a:ext uri="{FF2B5EF4-FFF2-40B4-BE49-F238E27FC236}">
              <a16:creationId xmlns:a16="http://schemas.microsoft.com/office/drawing/2014/main" id="{9A309C8C-3604-4177-95C2-E18B5B0B91E7}"/>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a:extLst>
            <a:ext uri="{FF2B5EF4-FFF2-40B4-BE49-F238E27FC236}">
              <a16:creationId xmlns:a16="http://schemas.microsoft.com/office/drawing/2014/main" id="{AFC3FA1C-884C-4DA3-B0F6-55014FC5EA77}"/>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a:extLst>
            <a:ext uri="{FF2B5EF4-FFF2-40B4-BE49-F238E27FC236}">
              <a16:creationId xmlns:a16="http://schemas.microsoft.com/office/drawing/2014/main" id="{E09FFE46-541D-4633-BBC5-8F2018786C44}"/>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a:extLst>
            <a:ext uri="{FF2B5EF4-FFF2-40B4-BE49-F238E27FC236}">
              <a16:creationId xmlns:a16="http://schemas.microsoft.com/office/drawing/2014/main" id="{B3802EC6-A9C6-4769-B57E-A16B2F45EB7A}"/>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a:extLst>
            <a:ext uri="{FF2B5EF4-FFF2-40B4-BE49-F238E27FC236}">
              <a16:creationId xmlns:a16="http://schemas.microsoft.com/office/drawing/2014/main" id="{62F47B4A-B71B-4641-883D-432BCAC1823E}"/>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985D3224-ADFD-45D8-BA91-3FAD8479F4F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86D5C548-0D90-49E3-98FB-6B77D0D7F89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1839A6D2-3F1E-4F00-BA7D-256F72EB0D0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CDD073E-5655-4BA1-A168-81F494DCF53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2CBE114C-5969-41F3-919C-8416886AC37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138944</xdr:rowOff>
    </xdr:from>
    <xdr:to>
      <xdr:col>76</xdr:col>
      <xdr:colOff>73025</xdr:colOff>
      <xdr:row>28</xdr:row>
      <xdr:rowOff>69094</xdr:rowOff>
    </xdr:to>
    <xdr:sp macro="" textlink="">
      <xdr:nvSpPr>
        <xdr:cNvPr id="129" name="楕円 128">
          <a:extLst>
            <a:ext uri="{FF2B5EF4-FFF2-40B4-BE49-F238E27FC236}">
              <a16:creationId xmlns:a16="http://schemas.microsoft.com/office/drawing/2014/main" id="{479CECEA-2131-49C6-AC6D-AAFC7E6EA4CE}"/>
            </a:ext>
          </a:extLst>
        </xdr:cNvPr>
        <xdr:cNvSpPr/>
      </xdr:nvSpPr>
      <xdr:spPr>
        <a:xfrm>
          <a:off x="14744700" y="55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161821</xdr:rowOff>
    </xdr:from>
    <xdr:ext cx="405111" cy="259045"/>
    <xdr:sp macro="" textlink="">
      <xdr:nvSpPr>
        <xdr:cNvPr id="130" name="債務償還可能年数該当値テキスト">
          <a:extLst>
            <a:ext uri="{FF2B5EF4-FFF2-40B4-BE49-F238E27FC236}">
              <a16:creationId xmlns:a16="http://schemas.microsoft.com/office/drawing/2014/main" id="{B7386638-05FC-43AD-BAB5-B78BFEEEAFBB}"/>
            </a:ext>
          </a:extLst>
        </xdr:cNvPr>
        <xdr:cNvSpPr txBox="1"/>
      </xdr:nvSpPr>
      <xdr:spPr>
        <a:xfrm>
          <a:off x="14846300" y="53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4530CA36-9BB5-4714-9689-353D0432C8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0A8883BD-9440-42CB-BEAE-1CF083820E5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A62D5238-8143-4706-94CF-7C80ACE427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60A7A7EB-35BD-4DEF-83C8-9A47BC39C0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0E16C011-F58D-4329-BCCA-81E1FAE0497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C96EB75A-C258-4B90-BA1B-22ED079F15F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01F995-0C4A-4C7E-A475-72BEC741D3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A7EC46-0C33-42B8-80A5-190FC46309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0B3DAF-DCEA-4AAE-8E2F-6F6E8CB5EF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C29FBE-1594-471D-A7F1-718B3501A9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E3C3E7-C4A0-4619-99DC-D939035E78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BCD983-784F-4F2A-81E6-0B683D3662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03D8AA-236F-4478-BF98-19AA015B17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D47BE9-9569-4BBF-A2CE-D2C05FCB04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391430-195A-4C64-85FB-D2BA6BAE6C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F2947B-A5EC-47CB-8D0B-A567922178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55,277
54,967
36.17
19,315,775
19,034,121
268,833
10,936,577
17,510,715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18950B-07C3-4D8C-A24F-55A0110C92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B98A05-A5D8-4115-9C5C-5DDFC48F07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CE187F-0A7A-4B48-803A-F627816AC9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782089-EB68-41B9-AB5A-0CE895023F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8AB888-1553-455C-A456-544F4BEFE8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BD44A8-83C2-4028-8972-E00D7AF251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73E13C-8AB8-4A91-AA53-317C1B4EDC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E54CB9-D606-4B90-BAFA-BD97CF895B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D54FBA-01C7-445C-A182-BBA32006E7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A853CF-02A9-422A-807E-3A9419529B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7E0ADF-49A5-4373-9E1D-59B4AB1B1E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AA2028-FFFA-485E-ADBD-5D67F7243B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808E7F-94ED-47BC-B3C7-626716CDEC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D5989E-E532-4D96-9C3B-1542D5F378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7C2AD4-33F2-4250-98C3-20A9247D51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09D5A4-3A75-49A2-BE93-4FACCEDA32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524195-D9F2-4DAE-9CD9-67B16BB122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DDBE93-6B25-4602-8FA5-265E9EF228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1BCBC6F-1F36-4579-9A5C-A1D112DA852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754FC19-BE0E-4AEA-8070-C2175A15314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99CC100-2804-48B4-B989-F9A81E8B4E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C929406-9884-4797-9111-8B4774243F3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FDD4DB2-C5DA-4DD1-AE03-E3D4A7D54F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B700EA3-5A38-497B-9024-FB9D3E866D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FEB13CA-188F-4E63-B7B2-88F6DB00A1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6D49282-0F82-4BBF-A0CE-1D31EEF10F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EFA0DEE-55B4-4BE7-9B2C-F0FA2A6A5C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810D55A-D2C0-47E9-BA03-DD0923EBC20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4BE85DE-B099-4AB9-A786-C808B02DE1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269166E-F15C-4F55-87E9-8CBE347090B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29E254D-E0D5-46C5-A2DE-30BEA3CD6E9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21379D2-D90C-4A13-972B-4577D465310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37E8891-64A6-431F-9424-420D8A2DCC8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B838C55-3ACE-49BE-BEA3-A56CD2C0354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29C6F3B-5CBE-4D93-B2AB-730AE1F7E4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AB1EBD7-0340-4155-B9A1-3BDD18096B8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0342CBB-E14B-4D5D-969B-F280981D16F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7A0845A-45FA-421B-BF44-B197F3241CA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D932CEF-08D6-4FCA-A5B6-985B09E0C79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62EBB95-A537-455B-990F-C00345791DC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4DF8E8F-DA3E-4475-A1A4-5DF550CA89F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5587CBF-F5CA-4BEF-8BD1-DA21A898976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FC0E7CF-D5C0-4CE7-A892-51F561BECBF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29E9A6E-D232-4CD5-8929-3908FBB8856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A15D65E-65E3-4CBE-AB15-799DB8B57C2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a:extLst>
            <a:ext uri="{FF2B5EF4-FFF2-40B4-BE49-F238E27FC236}">
              <a16:creationId xmlns:a16="http://schemas.microsoft.com/office/drawing/2014/main" id="{1DA8BB16-3333-4D38-9126-700715C5845D}"/>
            </a:ext>
          </a:extLst>
        </xdr:cNvPr>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a:extLst>
            <a:ext uri="{FF2B5EF4-FFF2-40B4-BE49-F238E27FC236}">
              <a16:creationId xmlns:a16="http://schemas.microsoft.com/office/drawing/2014/main" id="{AEF35BD6-E620-4D10-AEAF-F9E82479EE5B}"/>
            </a:ext>
          </a:extLst>
        </xdr:cNvPr>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a:extLst>
            <a:ext uri="{FF2B5EF4-FFF2-40B4-BE49-F238E27FC236}">
              <a16:creationId xmlns:a16="http://schemas.microsoft.com/office/drawing/2014/main" id="{EE9BD7A4-7FBA-4584-979B-CC8A9DB59F0D}"/>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a:extLst>
            <a:ext uri="{FF2B5EF4-FFF2-40B4-BE49-F238E27FC236}">
              <a16:creationId xmlns:a16="http://schemas.microsoft.com/office/drawing/2014/main" id="{B9F59B44-A738-42B3-9838-DACBBC8C7095}"/>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20EE00A8-7BE1-4F1E-925F-ABDFEAB46C1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a:extLst>
            <a:ext uri="{FF2B5EF4-FFF2-40B4-BE49-F238E27FC236}">
              <a16:creationId xmlns:a16="http://schemas.microsoft.com/office/drawing/2014/main" id="{28E8A51C-BA75-457E-8218-78BC5EDF68D0}"/>
            </a:ext>
          </a:extLst>
        </xdr:cNvPr>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a:extLst>
            <a:ext uri="{FF2B5EF4-FFF2-40B4-BE49-F238E27FC236}">
              <a16:creationId xmlns:a16="http://schemas.microsoft.com/office/drawing/2014/main" id="{83BC9822-3A53-484D-B9E9-B5EF2656F00F}"/>
            </a:ext>
          </a:extLst>
        </xdr:cNvPr>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a:extLst>
            <a:ext uri="{FF2B5EF4-FFF2-40B4-BE49-F238E27FC236}">
              <a16:creationId xmlns:a16="http://schemas.microsoft.com/office/drawing/2014/main" id="{4640BCBC-5D00-445C-B396-BD51CD39BE9F}"/>
            </a:ext>
          </a:extLst>
        </xdr:cNvPr>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2763B46A-808C-45EC-97FF-339BEEF90A11}"/>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E33405C-A5F4-46C7-8561-DF07BB38B1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7537ADA-FAFE-49AA-91B7-17F666831D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CF62D1-32E6-4328-915F-3FB6915104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E4B0F9-52E0-4CCD-8DFE-2049F939AF7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A9440BC-1A9D-49F8-A824-853E7BF9D5F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1" name="楕円 70">
          <a:extLst>
            <a:ext uri="{FF2B5EF4-FFF2-40B4-BE49-F238E27FC236}">
              <a16:creationId xmlns:a16="http://schemas.microsoft.com/office/drawing/2014/main" id="{EBA8ACB6-878A-4E25-A30C-D1334A1290BD}"/>
            </a:ext>
          </a:extLst>
        </xdr:cNvPr>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A78568CF-E88D-409C-B9CA-F6247A96CFA3}"/>
            </a:ext>
          </a:extLst>
        </xdr:cNvPr>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18869</xdr:rowOff>
    </xdr:from>
    <xdr:to>
      <xdr:col>20</xdr:col>
      <xdr:colOff>38100</xdr:colOff>
      <xdr:row>36</xdr:row>
      <xdr:rowOff>120469</xdr:rowOff>
    </xdr:to>
    <xdr:sp macro="" textlink="">
      <xdr:nvSpPr>
        <xdr:cNvPr id="73" name="楕円 72">
          <a:extLst>
            <a:ext uri="{FF2B5EF4-FFF2-40B4-BE49-F238E27FC236}">
              <a16:creationId xmlns:a16="http://schemas.microsoft.com/office/drawing/2014/main" id="{7FA7F97A-53D9-4BFF-A3AA-DC7CEC648087}"/>
            </a:ext>
          </a:extLst>
        </xdr:cNvPr>
        <xdr:cNvSpPr/>
      </xdr:nvSpPr>
      <xdr:spPr>
        <a:xfrm>
          <a:off x="3746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69669</xdr:rowOff>
    </xdr:to>
    <xdr:cxnSp macro="">
      <xdr:nvCxnSpPr>
        <xdr:cNvPr id="74" name="直線コネクタ 73">
          <a:extLst>
            <a:ext uri="{FF2B5EF4-FFF2-40B4-BE49-F238E27FC236}">
              <a16:creationId xmlns:a16="http://schemas.microsoft.com/office/drawing/2014/main" id="{B5958AA6-807C-44A0-AFB5-0FCACD84BA1F}"/>
            </a:ext>
          </a:extLst>
        </xdr:cNvPr>
        <xdr:cNvCxnSpPr/>
      </xdr:nvCxnSpPr>
      <xdr:spPr>
        <a:xfrm flipV="1">
          <a:off x="3797300" y="622554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a:extLst>
            <a:ext uri="{FF2B5EF4-FFF2-40B4-BE49-F238E27FC236}">
              <a16:creationId xmlns:a16="http://schemas.microsoft.com/office/drawing/2014/main" id="{558B70E1-1DE8-4965-87A5-DFF3D2A08D9B}"/>
            </a:ext>
          </a:extLst>
        </xdr:cNvPr>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a:extLst>
            <a:ext uri="{FF2B5EF4-FFF2-40B4-BE49-F238E27FC236}">
              <a16:creationId xmlns:a16="http://schemas.microsoft.com/office/drawing/2014/main" id="{B5FE2E76-5EB1-44DF-8C40-A59F81F058F9}"/>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136996</xdr:rowOff>
    </xdr:from>
    <xdr:ext cx="405111" cy="259045"/>
    <xdr:sp macro="" textlink="">
      <xdr:nvSpPr>
        <xdr:cNvPr id="77" name="n_1mainValue【道路】&#10;有形固定資産減価償却率">
          <a:extLst>
            <a:ext uri="{FF2B5EF4-FFF2-40B4-BE49-F238E27FC236}">
              <a16:creationId xmlns:a16="http://schemas.microsoft.com/office/drawing/2014/main" id="{93516134-967C-44DB-AFBD-4E016CD5A727}"/>
            </a:ext>
          </a:extLst>
        </xdr:cNvPr>
        <xdr:cNvSpPr txBox="1"/>
      </xdr:nvSpPr>
      <xdr:spPr>
        <a:xfrm>
          <a:off x="3582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B903D90C-B38E-4F64-87D6-04D8B0C097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E1E8DD43-BB3A-4B05-9058-C05A52E805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301E7AC2-74F7-4E36-A390-C3EAAAB20C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72E1397B-DDE9-4C9E-8CBE-9017BF2C27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1956955F-1D07-4109-B914-3F6027DAF9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1408ABC9-96EC-4195-9046-F1DC6BE5E8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8301B5E8-BBE1-4611-8E7A-6E515B9D97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BEEA0E43-4712-4E5D-8BA1-EE967FF6B6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5A8A4C55-9FAF-42B0-9F0A-F7A5BBF510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88FA27-177A-4C95-A339-FAE4A5DBFF1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F6459463-5044-46B4-B759-E6A4F1F9D7D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FF9FB16F-7423-4225-9863-26D6C0B708D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CF477F5D-3B82-42F5-97D2-8FDBFDE3CA7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20932D79-7E03-4391-827C-0C04DE3EA50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E0E9B90B-6452-48BC-A86F-E4133B89D5C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3AE192E2-4EB6-4744-A0E5-4A7C568EF61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55818B5D-5212-4FE7-B455-29E95A2D73D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DBC641A9-8CA5-480D-A244-01D4B819A92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6E2A5A08-32A2-4C89-8430-4C900BB2E73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6009B237-1EF5-45EB-9AF8-63A9B9DA50E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8B5B0B9E-2ABB-4D3C-B012-DC54517099A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a:extLst>
            <a:ext uri="{FF2B5EF4-FFF2-40B4-BE49-F238E27FC236}">
              <a16:creationId xmlns:a16="http://schemas.microsoft.com/office/drawing/2014/main" id="{BDF0A0F3-4EC0-493F-984C-100AB60A644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D7EC354E-78B6-4B34-AD5A-4C08031775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3A68716D-7905-463C-987E-1640634FA3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33AD5788-C66B-4895-B312-E3DB0B55FC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a:extLst>
            <a:ext uri="{FF2B5EF4-FFF2-40B4-BE49-F238E27FC236}">
              <a16:creationId xmlns:a16="http://schemas.microsoft.com/office/drawing/2014/main" id="{6A3491E7-213F-48A9-BA6D-DEA79B70E653}"/>
            </a:ext>
          </a:extLst>
        </xdr:cNvPr>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a:extLst>
            <a:ext uri="{FF2B5EF4-FFF2-40B4-BE49-F238E27FC236}">
              <a16:creationId xmlns:a16="http://schemas.microsoft.com/office/drawing/2014/main" id="{8E8D7492-3A4C-4405-BA5D-4C66AB2F0AEB}"/>
            </a:ext>
          </a:extLst>
        </xdr:cNvPr>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a:extLst>
            <a:ext uri="{FF2B5EF4-FFF2-40B4-BE49-F238E27FC236}">
              <a16:creationId xmlns:a16="http://schemas.microsoft.com/office/drawing/2014/main" id="{E4706B07-9FE2-4601-9B5B-B82F550E7B42}"/>
            </a:ext>
          </a:extLst>
        </xdr:cNvPr>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a:extLst>
            <a:ext uri="{FF2B5EF4-FFF2-40B4-BE49-F238E27FC236}">
              <a16:creationId xmlns:a16="http://schemas.microsoft.com/office/drawing/2014/main" id="{FADC986D-C2B9-49C9-9188-AA7F08472CE7}"/>
            </a:ext>
          </a:extLst>
        </xdr:cNvPr>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a:extLst>
            <a:ext uri="{FF2B5EF4-FFF2-40B4-BE49-F238E27FC236}">
              <a16:creationId xmlns:a16="http://schemas.microsoft.com/office/drawing/2014/main" id="{E5141496-76DA-439A-AE9B-8C5ADC65DD60}"/>
            </a:ext>
          </a:extLst>
        </xdr:cNvPr>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a:extLst>
            <a:ext uri="{FF2B5EF4-FFF2-40B4-BE49-F238E27FC236}">
              <a16:creationId xmlns:a16="http://schemas.microsoft.com/office/drawing/2014/main" id="{7B0591B9-F7CA-41B4-A60E-D9338D35C814}"/>
            </a:ext>
          </a:extLst>
        </xdr:cNvPr>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a:extLst>
            <a:ext uri="{FF2B5EF4-FFF2-40B4-BE49-F238E27FC236}">
              <a16:creationId xmlns:a16="http://schemas.microsoft.com/office/drawing/2014/main" id="{96E90324-1675-4C56-A01D-F52A35164F78}"/>
            </a:ext>
          </a:extLst>
        </xdr:cNvPr>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a:extLst>
            <a:ext uri="{FF2B5EF4-FFF2-40B4-BE49-F238E27FC236}">
              <a16:creationId xmlns:a16="http://schemas.microsoft.com/office/drawing/2014/main" id="{14333592-537A-40F0-9FB4-4E70301F4952}"/>
            </a:ext>
          </a:extLst>
        </xdr:cNvPr>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a:extLst>
            <a:ext uri="{FF2B5EF4-FFF2-40B4-BE49-F238E27FC236}">
              <a16:creationId xmlns:a16="http://schemas.microsoft.com/office/drawing/2014/main" id="{DFB71D1F-EDD0-462B-8F54-41E7E0301C55}"/>
            </a:ext>
          </a:extLst>
        </xdr:cNvPr>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52D6E03-F896-4D29-A05A-477FA73FF0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E0A2DB1-2FAD-48A9-B332-3B7A83CC3B2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56EBB5B2-0C6F-4EBF-94CA-D79E648C1C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EE968A5-1AAD-4D80-9366-32CC8638B7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905AF5A-9A75-407B-B38A-8F4EDDB1B4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152599</xdr:rowOff>
    </xdr:from>
    <xdr:to>
      <xdr:col>55</xdr:col>
      <xdr:colOff>50800</xdr:colOff>
      <xdr:row>42</xdr:row>
      <xdr:rowOff>82749</xdr:rowOff>
    </xdr:to>
    <xdr:sp macro="" textlink="">
      <xdr:nvSpPr>
        <xdr:cNvPr id="117" name="楕円 116">
          <a:extLst>
            <a:ext uri="{FF2B5EF4-FFF2-40B4-BE49-F238E27FC236}">
              <a16:creationId xmlns:a16="http://schemas.microsoft.com/office/drawing/2014/main" id="{0C7D8677-E06B-41D4-BD98-52570A00055F}"/>
            </a:ext>
          </a:extLst>
        </xdr:cNvPr>
        <xdr:cNvSpPr/>
      </xdr:nvSpPr>
      <xdr:spPr>
        <a:xfrm>
          <a:off x="10426700" y="718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67526</xdr:rowOff>
    </xdr:from>
    <xdr:ext cx="469744" cy="259045"/>
    <xdr:sp macro="" textlink="">
      <xdr:nvSpPr>
        <xdr:cNvPr id="118" name="【道路】&#10;一人当たり延長該当値テキスト">
          <a:extLst>
            <a:ext uri="{FF2B5EF4-FFF2-40B4-BE49-F238E27FC236}">
              <a16:creationId xmlns:a16="http://schemas.microsoft.com/office/drawing/2014/main" id="{21188391-0CD7-48CD-B486-55E5727D4DC1}"/>
            </a:ext>
          </a:extLst>
        </xdr:cNvPr>
        <xdr:cNvSpPr txBox="1"/>
      </xdr:nvSpPr>
      <xdr:spPr>
        <a:xfrm>
          <a:off x="10515600" y="709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153449</xdr:rowOff>
    </xdr:from>
    <xdr:to>
      <xdr:col>50</xdr:col>
      <xdr:colOff>165100</xdr:colOff>
      <xdr:row>42</xdr:row>
      <xdr:rowOff>83599</xdr:rowOff>
    </xdr:to>
    <xdr:sp macro="" textlink="">
      <xdr:nvSpPr>
        <xdr:cNvPr id="119" name="楕円 118">
          <a:extLst>
            <a:ext uri="{FF2B5EF4-FFF2-40B4-BE49-F238E27FC236}">
              <a16:creationId xmlns:a16="http://schemas.microsoft.com/office/drawing/2014/main" id="{16913F78-541A-43FF-A320-239F34B93311}"/>
            </a:ext>
          </a:extLst>
        </xdr:cNvPr>
        <xdr:cNvSpPr/>
      </xdr:nvSpPr>
      <xdr:spPr>
        <a:xfrm>
          <a:off x="9588500" y="71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31949</xdr:rowOff>
    </xdr:from>
    <xdr:to>
      <xdr:col>55</xdr:col>
      <xdr:colOff>0</xdr:colOff>
      <xdr:row>42</xdr:row>
      <xdr:rowOff>32799</xdr:rowOff>
    </xdr:to>
    <xdr:cxnSp macro="">
      <xdr:nvCxnSpPr>
        <xdr:cNvPr id="120" name="直線コネクタ 119">
          <a:extLst>
            <a:ext uri="{FF2B5EF4-FFF2-40B4-BE49-F238E27FC236}">
              <a16:creationId xmlns:a16="http://schemas.microsoft.com/office/drawing/2014/main" id="{5489F1EC-EF3A-453A-91A0-FF8215D28E26}"/>
            </a:ext>
          </a:extLst>
        </xdr:cNvPr>
        <xdr:cNvCxnSpPr/>
      </xdr:nvCxnSpPr>
      <xdr:spPr>
        <a:xfrm flipV="1">
          <a:off x="9639300" y="7232849"/>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a:extLst>
            <a:ext uri="{FF2B5EF4-FFF2-40B4-BE49-F238E27FC236}">
              <a16:creationId xmlns:a16="http://schemas.microsoft.com/office/drawing/2014/main" id="{51FB2234-7857-44CC-8663-5E02323F971E}"/>
            </a:ext>
          </a:extLst>
        </xdr:cNvPr>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a:extLst>
            <a:ext uri="{FF2B5EF4-FFF2-40B4-BE49-F238E27FC236}">
              <a16:creationId xmlns:a16="http://schemas.microsoft.com/office/drawing/2014/main" id="{797DD9E1-4891-4519-BA76-14E6C3403689}"/>
            </a:ext>
          </a:extLst>
        </xdr:cNvPr>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74726</xdr:rowOff>
    </xdr:from>
    <xdr:ext cx="469744" cy="259045"/>
    <xdr:sp macro="" textlink="">
      <xdr:nvSpPr>
        <xdr:cNvPr id="123" name="n_1mainValue【道路】&#10;一人当たり延長">
          <a:extLst>
            <a:ext uri="{FF2B5EF4-FFF2-40B4-BE49-F238E27FC236}">
              <a16:creationId xmlns:a16="http://schemas.microsoft.com/office/drawing/2014/main" id="{614C57C7-8056-4C52-ADE0-F9EAC03CC362}"/>
            </a:ext>
          </a:extLst>
        </xdr:cNvPr>
        <xdr:cNvSpPr txBox="1"/>
      </xdr:nvSpPr>
      <xdr:spPr>
        <a:xfrm>
          <a:off x="9391727" y="7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5E3C1069-F3BA-491C-BDB5-33C1F69661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456908FE-C55C-45AC-8285-CBBA300182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9F4CFEA7-969E-484C-8535-6B953DCAB9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90F57B73-3314-4328-9658-42465C0142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83CC17EE-5745-4E0B-B93A-3D55DC6972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38E2F684-D72B-4349-B6E6-82DF1FDB1C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E71DBD87-07F5-4473-9ED0-FC8FA44BFC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F207C73-B4C9-434D-9493-AF5E6D8415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BAE08496-0457-469A-859F-CF1EE8D7B4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9899198F-859B-4B05-9AEC-D898286588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F5D3AADA-4712-473A-B631-DB91EFA617B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a:extLst>
            <a:ext uri="{FF2B5EF4-FFF2-40B4-BE49-F238E27FC236}">
              <a16:creationId xmlns:a16="http://schemas.microsoft.com/office/drawing/2014/main" id="{87868764-6176-45AA-947C-7AA741F6A49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AF65DE21-139B-4D34-9801-0E71A8C854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9613861B-A5F7-4338-B3B6-FEBE437BA56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7827C065-6CCA-4F87-B600-C5F0C1CA716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35EF27BE-7B95-4CE4-AD5A-A2D9450AAC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5A2A7DB6-FD59-42AC-8DE4-710370D617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AF27CE5F-FEA5-49A6-9A19-9017CDDB67C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18B2A713-AC83-4A05-9E3B-DC0D747B12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B8B7DF4B-255B-46DB-A487-F205127B3D4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492F1F29-7671-4F7B-B313-E3BB8043B1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a:extLst>
            <a:ext uri="{FF2B5EF4-FFF2-40B4-BE49-F238E27FC236}">
              <a16:creationId xmlns:a16="http://schemas.microsoft.com/office/drawing/2014/main" id="{4A839B84-1030-4F96-B208-D4067E67EF4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1ED3E6C-6762-44E5-852A-1B77324C1A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3FD1446D-4966-4D85-AA03-B8E90DB1FEE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F750EB7-3CB7-4F91-A769-9BAC3B404B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a:extLst>
            <a:ext uri="{FF2B5EF4-FFF2-40B4-BE49-F238E27FC236}">
              <a16:creationId xmlns:a16="http://schemas.microsoft.com/office/drawing/2014/main" id="{2EA32FF7-E1D3-419A-8485-76826D27C608}"/>
            </a:ext>
          </a:extLst>
        </xdr:cNvPr>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a:extLst>
            <a:ext uri="{FF2B5EF4-FFF2-40B4-BE49-F238E27FC236}">
              <a16:creationId xmlns:a16="http://schemas.microsoft.com/office/drawing/2014/main" id="{EAF8C885-ABA9-41CD-BAEE-BF8E84944631}"/>
            </a:ext>
          </a:extLst>
        </xdr:cNvPr>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a:extLst>
            <a:ext uri="{FF2B5EF4-FFF2-40B4-BE49-F238E27FC236}">
              <a16:creationId xmlns:a16="http://schemas.microsoft.com/office/drawing/2014/main" id="{A7744F31-3B77-4C46-AE39-A1B233EE360C}"/>
            </a:ext>
          </a:extLst>
        </xdr:cNvPr>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BAEB58F9-0AB2-4FC0-B94D-E7817B5D33D4}"/>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a:extLst>
            <a:ext uri="{FF2B5EF4-FFF2-40B4-BE49-F238E27FC236}">
              <a16:creationId xmlns:a16="http://schemas.microsoft.com/office/drawing/2014/main" id="{F8C81338-D44B-404A-A4E1-CE7A1D891D96}"/>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8EF0B320-A117-401E-A2BB-9319826B17BA}"/>
            </a:ext>
          </a:extLst>
        </xdr:cNvPr>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a:extLst>
            <a:ext uri="{FF2B5EF4-FFF2-40B4-BE49-F238E27FC236}">
              <a16:creationId xmlns:a16="http://schemas.microsoft.com/office/drawing/2014/main" id="{3894831E-F026-4999-A278-3A46EEC55BAF}"/>
            </a:ext>
          </a:extLst>
        </xdr:cNvPr>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a:extLst>
            <a:ext uri="{FF2B5EF4-FFF2-40B4-BE49-F238E27FC236}">
              <a16:creationId xmlns:a16="http://schemas.microsoft.com/office/drawing/2014/main" id="{01BDFDE7-C63C-46F6-9E5A-3D287350CEA7}"/>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a:extLst>
            <a:ext uri="{FF2B5EF4-FFF2-40B4-BE49-F238E27FC236}">
              <a16:creationId xmlns:a16="http://schemas.microsoft.com/office/drawing/2014/main" id="{16E74DD8-B22B-4E0C-A676-3DDAA4C3DA14}"/>
            </a:ext>
          </a:extLst>
        </xdr:cNvPr>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6205E48-40FD-4302-9198-B641A49B286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30506D6E-6F7F-48D8-BD01-153DC33E08E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749F0CFC-08D8-4BE2-ADBD-940AC86DF7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B8C7F7F-9312-46B6-970B-5CC13C6FC5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70B1FA4-D1E2-4FEB-B2D9-5E5C0037E3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3" name="楕円 162">
          <a:extLst>
            <a:ext uri="{FF2B5EF4-FFF2-40B4-BE49-F238E27FC236}">
              <a16:creationId xmlns:a16="http://schemas.microsoft.com/office/drawing/2014/main" id="{2D777A5B-7C72-481A-B62B-040DFDA90E80}"/>
            </a:ext>
          </a:extLst>
        </xdr:cNvPr>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37028</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DD4274B5-CECB-48AD-A0BD-7507DF87206B}"/>
            </a:ext>
          </a:extLst>
        </xdr:cNvPr>
        <xdr:cNvSpPr txBox="1"/>
      </xdr:nvSpPr>
      <xdr:spPr>
        <a:xfrm>
          <a:off x="4673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65133</xdr:rowOff>
    </xdr:from>
    <xdr:to>
      <xdr:col>20</xdr:col>
      <xdr:colOff>38100</xdr:colOff>
      <xdr:row>59</xdr:row>
      <xdr:rowOff>166733</xdr:rowOff>
    </xdr:to>
    <xdr:sp macro="" textlink="">
      <xdr:nvSpPr>
        <xdr:cNvPr id="165" name="楕円 164">
          <a:extLst>
            <a:ext uri="{FF2B5EF4-FFF2-40B4-BE49-F238E27FC236}">
              <a16:creationId xmlns:a16="http://schemas.microsoft.com/office/drawing/2014/main" id="{7F442FCD-BE0B-4207-9F4F-555A28DE2CD3}"/>
            </a:ext>
          </a:extLst>
        </xdr:cNvPr>
        <xdr:cNvSpPr/>
      </xdr:nvSpPr>
      <xdr:spPr>
        <a:xfrm>
          <a:off x="3746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115933</xdr:rowOff>
    </xdr:to>
    <xdr:cxnSp macro="">
      <xdr:nvCxnSpPr>
        <xdr:cNvPr id="166" name="直線コネクタ 165">
          <a:extLst>
            <a:ext uri="{FF2B5EF4-FFF2-40B4-BE49-F238E27FC236}">
              <a16:creationId xmlns:a16="http://schemas.microsoft.com/office/drawing/2014/main" id="{CCA2EA69-8ECE-4213-98E6-86BD4776E652}"/>
            </a:ext>
          </a:extLst>
        </xdr:cNvPr>
        <xdr:cNvCxnSpPr/>
      </xdr:nvCxnSpPr>
      <xdr:spPr>
        <a:xfrm flipV="1">
          <a:off x="3797300" y="102249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76873719-CF98-41BC-85F1-338DF37B5C76}"/>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E2F2A126-4EE0-4D2A-B24F-77FD9B8BFDA8}"/>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157860</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id="{7A67E79E-5F43-4FC7-8CC1-3FB099673404}"/>
            </a:ext>
          </a:extLst>
        </xdr:cNvPr>
        <xdr:cNvSpPr txBox="1"/>
      </xdr:nvSpPr>
      <xdr:spPr>
        <a:xfrm>
          <a:off x="3582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4ECDE657-05D0-4994-8B59-AA4004C4AD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D561AA16-9C2E-41C5-A602-8B7DEB6267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407860A0-FB9A-45BE-BB03-939227D0A6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0AE83561-996C-4D07-95C9-0ADC9B67FE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C843D815-9206-43C0-AA44-42BB180D61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00798E52-97A0-46B5-B96F-36E3EBA6BA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A2E84F14-7931-49CD-BF7F-4463C498B0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724FF803-88A9-4713-8477-DABC96B73D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03A15CB5-C127-471F-A4DF-C54FB5A03C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AC4746CC-5F22-4C6C-88FC-4ABE0E89BA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a:extLst>
            <a:ext uri="{FF2B5EF4-FFF2-40B4-BE49-F238E27FC236}">
              <a16:creationId xmlns:a16="http://schemas.microsoft.com/office/drawing/2014/main" id="{4FA6554C-E763-4270-B58F-33B2EA1988F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a:extLst>
            <a:ext uri="{FF2B5EF4-FFF2-40B4-BE49-F238E27FC236}">
              <a16:creationId xmlns:a16="http://schemas.microsoft.com/office/drawing/2014/main" id="{C580DCBC-28D0-4672-87CD-226EF3B0791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a:extLst>
            <a:ext uri="{FF2B5EF4-FFF2-40B4-BE49-F238E27FC236}">
              <a16:creationId xmlns:a16="http://schemas.microsoft.com/office/drawing/2014/main" id="{CAE68F6C-F095-4CD8-883A-65DF004029E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a:extLst>
            <a:ext uri="{FF2B5EF4-FFF2-40B4-BE49-F238E27FC236}">
              <a16:creationId xmlns:a16="http://schemas.microsoft.com/office/drawing/2014/main" id="{9B9222C0-7F67-4428-A66A-11D35BDE9E4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a:extLst>
            <a:ext uri="{FF2B5EF4-FFF2-40B4-BE49-F238E27FC236}">
              <a16:creationId xmlns:a16="http://schemas.microsoft.com/office/drawing/2014/main" id="{C2D0DF62-F802-4CE9-AEDF-F6F417137D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a:extLst>
            <a:ext uri="{FF2B5EF4-FFF2-40B4-BE49-F238E27FC236}">
              <a16:creationId xmlns:a16="http://schemas.microsoft.com/office/drawing/2014/main" id="{3899AEE9-1829-4F12-A8D3-71E4613B102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a:extLst>
            <a:ext uri="{FF2B5EF4-FFF2-40B4-BE49-F238E27FC236}">
              <a16:creationId xmlns:a16="http://schemas.microsoft.com/office/drawing/2014/main" id="{F852379D-570F-4AD1-8564-1E8BF27AD7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a:extLst>
            <a:ext uri="{FF2B5EF4-FFF2-40B4-BE49-F238E27FC236}">
              <a16:creationId xmlns:a16="http://schemas.microsoft.com/office/drawing/2014/main" id="{021A9978-C76B-4469-8987-1F4BEB6736E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a:extLst>
            <a:ext uri="{FF2B5EF4-FFF2-40B4-BE49-F238E27FC236}">
              <a16:creationId xmlns:a16="http://schemas.microsoft.com/office/drawing/2014/main" id="{AE063206-1DA8-4A74-A082-E252FBD151B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a:extLst>
            <a:ext uri="{FF2B5EF4-FFF2-40B4-BE49-F238E27FC236}">
              <a16:creationId xmlns:a16="http://schemas.microsoft.com/office/drawing/2014/main" id="{D6DF54E7-7963-4E57-84E8-4FC50A8AD31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9B61A97A-27EC-488B-83B0-BACC6575AC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id="{902740C8-0254-433C-A8FE-0E45B0C8F7C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492F7A40-0988-4C1D-9276-E14C897408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a:extLst>
            <a:ext uri="{FF2B5EF4-FFF2-40B4-BE49-F238E27FC236}">
              <a16:creationId xmlns:a16="http://schemas.microsoft.com/office/drawing/2014/main" id="{7269DD6A-CBAC-4383-96B4-8BF9BF5B0655}"/>
            </a:ext>
          </a:extLst>
        </xdr:cNvPr>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372199FD-042D-465F-AA92-651328FB89FA}"/>
            </a:ext>
          </a:extLst>
        </xdr:cNvPr>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a:extLst>
            <a:ext uri="{FF2B5EF4-FFF2-40B4-BE49-F238E27FC236}">
              <a16:creationId xmlns:a16="http://schemas.microsoft.com/office/drawing/2014/main" id="{237CBB9D-4B6F-49B4-8E50-08F654B03E98}"/>
            </a:ext>
          </a:extLst>
        </xdr:cNvPr>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id="{EDE5C5CA-5987-4D3F-B4D4-37655EA98A16}"/>
            </a:ext>
          </a:extLst>
        </xdr:cNvPr>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a:extLst>
            <a:ext uri="{FF2B5EF4-FFF2-40B4-BE49-F238E27FC236}">
              <a16:creationId xmlns:a16="http://schemas.microsoft.com/office/drawing/2014/main" id="{63EE2C51-D286-4010-9BD2-8BB486AEBA14}"/>
            </a:ext>
          </a:extLst>
        </xdr:cNvPr>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a:extLst>
            <a:ext uri="{FF2B5EF4-FFF2-40B4-BE49-F238E27FC236}">
              <a16:creationId xmlns:a16="http://schemas.microsoft.com/office/drawing/2014/main" id="{9901DE58-FA7B-40C9-BC72-484E5780CBD0}"/>
            </a:ext>
          </a:extLst>
        </xdr:cNvPr>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a:extLst>
            <a:ext uri="{FF2B5EF4-FFF2-40B4-BE49-F238E27FC236}">
              <a16:creationId xmlns:a16="http://schemas.microsoft.com/office/drawing/2014/main" id="{DC10BE5E-D928-46A0-BA3D-93C5F3C9AF2E}"/>
            </a:ext>
          </a:extLst>
        </xdr:cNvPr>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a:extLst>
            <a:ext uri="{FF2B5EF4-FFF2-40B4-BE49-F238E27FC236}">
              <a16:creationId xmlns:a16="http://schemas.microsoft.com/office/drawing/2014/main" id="{99CF97ED-EE8A-4593-A11E-86ED66FCA716}"/>
            </a:ext>
          </a:extLst>
        </xdr:cNvPr>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a:extLst>
            <a:ext uri="{FF2B5EF4-FFF2-40B4-BE49-F238E27FC236}">
              <a16:creationId xmlns:a16="http://schemas.microsoft.com/office/drawing/2014/main" id="{0511EF24-FEDE-4A9A-828D-83F113D8106D}"/>
            </a:ext>
          </a:extLst>
        </xdr:cNvPr>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66133ACC-70C2-443D-8A0F-1D93937791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1DAB8146-F946-431C-8638-8906C9AD9E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CD22CAB8-CFAE-405A-9CBD-7EF95B3EED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E0E16F03-1F42-413D-9D52-E09A5D7AA0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5C488A2E-E4CF-4332-981A-BCBC05B484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136579</xdr:rowOff>
    </xdr:from>
    <xdr:to>
      <xdr:col>55</xdr:col>
      <xdr:colOff>50800</xdr:colOff>
      <xdr:row>64</xdr:row>
      <xdr:rowOff>66729</xdr:rowOff>
    </xdr:to>
    <xdr:sp macro="" textlink="">
      <xdr:nvSpPr>
        <xdr:cNvPr id="207" name="楕円 206">
          <a:extLst>
            <a:ext uri="{FF2B5EF4-FFF2-40B4-BE49-F238E27FC236}">
              <a16:creationId xmlns:a16="http://schemas.microsoft.com/office/drawing/2014/main" id="{7F39882B-DD5D-486E-98E1-19CC553BCAFC}"/>
            </a:ext>
          </a:extLst>
        </xdr:cNvPr>
        <xdr:cNvSpPr/>
      </xdr:nvSpPr>
      <xdr:spPr>
        <a:xfrm>
          <a:off x="10426700" y="109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51506</xdr:rowOff>
    </xdr:from>
    <xdr:ext cx="534377" cy="259045"/>
    <xdr:sp macro="" textlink="">
      <xdr:nvSpPr>
        <xdr:cNvPr id="208" name="【橋りょう・トンネル】&#10;一人当たり有形固定資産（償却資産）額該当値テキスト">
          <a:extLst>
            <a:ext uri="{FF2B5EF4-FFF2-40B4-BE49-F238E27FC236}">
              <a16:creationId xmlns:a16="http://schemas.microsoft.com/office/drawing/2014/main" id="{D80FB7A7-9AE7-4AD5-8D28-BE72751AF730}"/>
            </a:ext>
          </a:extLst>
        </xdr:cNvPr>
        <xdr:cNvSpPr txBox="1"/>
      </xdr:nvSpPr>
      <xdr:spPr>
        <a:xfrm>
          <a:off x="10515600" y="108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138737</xdr:rowOff>
    </xdr:from>
    <xdr:to>
      <xdr:col>50</xdr:col>
      <xdr:colOff>165100</xdr:colOff>
      <xdr:row>64</xdr:row>
      <xdr:rowOff>68887</xdr:rowOff>
    </xdr:to>
    <xdr:sp macro="" textlink="">
      <xdr:nvSpPr>
        <xdr:cNvPr id="209" name="楕円 208">
          <a:extLst>
            <a:ext uri="{FF2B5EF4-FFF2-40B4-BE49-F238E27FC236}">
              <a16:creationId xmlns:a16="http://schemas.microsoft.com/office/drawing/2014/main" id="{9B90F372-24E6-4913-83F3-B82876BEEA66}"/>
            </a:ext>
          </a:extLst>
        </xdr:cNvPr>
        <xdr:cNvSpPr/>
      </xdr:nvSpPr>
      <xdr:spPr>
        <a:xfrm>
          <a:off x="9588500" y="109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15929</xdr:rowOff>
    </xdr:from>
    <xdr:to>
      <xdr:col>55</xdr:col>
      <xdr:colOff>0</xdr:colOff>
      <xdr:row>64</xdr:row>
      <xdr:rowOff>18087</xdr:rowOff>
    </xdr:to>
    <xdr:cxnSp macro="">
      <xdr:nvCxnSpPr>
        <xdr:cNvPr id="210" name="直線コネクタ 209">
          <a:extLst>
            <a:ext uri="{FF2B5EF4-FFF2-40B4-BE49-F238E27FC236}">
              <a16:creationId xmlns:a16="http://schemas.microsoft.com/office/drawing/2014/main" id="{CFBA60D5-883F-427C-B798-FD79FA5BEB26}"/>
            </a:ext>
          </a:extLst>
        </xdr:cNvPr>
        <xdr:cNvCxnSpPr/>
      </xdr:nvCxnSpPr>
      <xdr:spPr>
        <a:xfrm flipV="1">
          <a:off x="9639300" y="10988729"/>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0E823948-D9DC-423B-A16D-518FFED0124E}"/>
            </a:ext>
          </a:extLst>
        </xdr:cNvPr>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79FCE2EE-EA73-4B5B-A5F7-BA1114FCB348}"/>
            </a:ext>
          </a:extLst>
        </xdr:cNvPr>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60014</xdr:rowOff>
    </xdr:from>
    <xdr:ext cx="534377" cy="259045"/>
    <xdr:sp macro="" textlink="">
      <xdr:nvSpPr>
        <xdr:cNvPr id="213" name="n_1mainValue【橋りょう・トンネル】&#10;一人当たり有形固定資産（償却資産）額">
          <a:extLst>
            <a:ext uri="{FF2B5EF4-FFF2-40B4-BE49-F238E27FC236}">
              <a16:creationId xmlns:a16="http://schemas.microsoft.com/office/drawing/2014/main" id="{3BBA57B1-A69D-4E70-BC38-811EEC896BA3}"/>
            </a:ext>
          </a:extLst>
        </xdr:cNvPr>
        <xdr:cNvSpPr txBox="1"/>
      </xdr:nvSpPr>
      <xdr:spPr>
        <a:xfrm>
          <a:off x="9359411" y="110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ADF7BFE9-28BE-4902-AE9F-E190C2D721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47E6E5C9-BC71-4E20-BB93-11AB274E02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FB373E3A-7677-42C3-AEB0-953CCA2382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2AB30F08-AFBB-476F-9ABC-D3ED1CE537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EB263939-0C92-496F-8095-0986253794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3ED3C4CF-4DF2-43C5-A73B-589CEF0C83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A395C35C-5617-4AF9-923D-7A74DACC1A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8637D999-12AA-4D53-B84F-1E767470A9C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949A3745-5A67-4906-9438-7CAFF0503F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677CC160-AAD6-4A8D-80AF-C91D380084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830895AD-C95C-4847-8438-8DBB9BABDF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6DCD4E06-A225-4B63-8BD3-4B619DD0AC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D286D918-75EA-4542-A9CB-3D7CA93389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A65B7CB4-F897-4659-BBA2-1D95D02A15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6EB47786-4749-467E-AB44-345A5EF36F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2E40AA9-148F-4920-BA6F-9641BF259C9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a:extLst>
            <a:ext uri="{FF2B5EF4-FFF2-40B4-BE49-F238E27FC236}">
              <a16:creationId xmlns:a16="http://schemas.microsoft.com/office/drawing/2014/main" id="{26EC6DC4-1E8E-4BEC-A4D5-E1C7F44F05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a:extLst>
            <a:ext uri="{FF2B5EF4-FFF2-40B4-BE49-F238E27FC236}">
              <a16:creationId xmlns:a16="http://schemas.microsoft.com/office/drawing/2014/main" id="{A8736EF3-8000-439D-A993-F87135815F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a:extLst>
            <a:ext uri="{FF2B5EF4-FFF2-40B4-BE49-F238E27FC236}">
              <a16:creationId xmlns:a16="http://schemas.microsoft.com/office/drawing/2014/main" id="{2A4D0013-E204-45EF-B309-739054E45A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a:extLst>
            <a:ext uri="{FF2B5EF4-FFF2-40B4-BE49-F238E27FC236}">
              <a16:creationId xmlns:a16="http://schemas.microsoft.com/office/drawing/2014/main" id="{DADC0A6A-340C-42FA-B5BD-A77A648335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a:extLst>
            <a:ext uri="{FF2B5EF4-FFF2-40B4-BE49-F238E27FC236}">
              <a16:creationId xmlns:a16="http://schemas.microsoft.com/office/drawing/2014/main" id="{6D02E26A-42DE-4C6B-BC15-E7BCED378B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a:extLst>
            <a:ext uri="{FF2B5EF4-FFF2-40B4-BE49-F238E27FC236}">
              <a16:creationId xmlns:a16="http://schemas.microsoft.com/office/drawing/2014/main" id="{6B60E6F7-D6A1-4692-843C-70CC9D8411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a:extLst>
            <a:ext uri="{FF2B5EF4-FFF2-40B4-BE49-F238E27FC236}">
              <a16:creationId xmlns:a16="http://schemas.microsoft.com/office/drawing/2014/main" id="{E1ACB3EB-746D-47A5-AA6C-9252AE50DA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a:extLst>
            <a:ext uri="{FF2B5EF4-FFF2-40B4-BE49-F238E27FC236}">
              <a16:creationId xmlns:a16="http://schemas.microsoft.com/office/drawing/2014/main" id="{16858E99-3FD1-41F9-94ED-157F9F41DD1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B8A9E12E-F29B-48D1-8E9C-6B7BBF6D4F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90118DC8-3B64-4476-9031-2BFFBA82CE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CC89EF1B-6B67-4B7E-8B08-EEA57FA12F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2CD69B22-3033-4478-8FA3-D7A39D9872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0284CFF2-EED8-4F94-A392-F499B22664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2ABE8A15-2895-4CE5-828A-D7400E1F9A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11FB6740-D7B1-46E1-96FC-BB7C56DE2F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42651207-21F8-448C-B6C8-139C6B0A35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a:extLst>
            <a:ext uri="{FF2B5EF4-FFF2-40B4-BE49-F238E27FC236}">
              <a16:creationId xmlns:a16="http://schemas.microsoft.com/office/drawing/2014/main" id="{0955143D-8D81-4197-B776-DD282A4BE7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a:extLst>
            <a:ext uri="{FF2B5EF4-FFF2-40B4-BE49-F238E27FC236}">
              <a16:creationId xmlns:a16="http://schemas.microsoft.com/office/drawing/2014/main" id="{A4A5D479-6A9C-4FE4-B372-66D2D9369A1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a:extLst>
            <a:ext uri="{FF2B5EF4-FFF2-40B4-BE49-F238E27FC236}">
              <a16:creationId xmlns:a16="http://schemas.microsoft.com/office/drawing/2014/main" id="{9BE9ED0E-C54A-4280-9DF7-C30F2A2CB1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a:extLst>
            <a:ext uri="{FF2B5EF4-FFF2-40B4-BE49-F238E27FC236}">
              <a16:creationId xmlns:a16="http://schemas.microsoft.com/office/drawing/2014/main" id="{F8886DAB-15CC-4068-A663-FBE18C27C7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a:extLst>
            <a:ext uri="{FF2B5EF4-FFF2-40B4-BE49-F238E27FC236}">
              <a16:creationId xmlns:a16="http://schemas.microsoft.com/office/drawing/2014/main" id="{18BB5917-89F1-438E-9094-000EBF46B3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a:extLst>
            <a:ext uri="{FF2B5EF4-FFF2-40B4-BE49-F238E27FC236}">
              <a16:creationId xmlns:a16="http://schemas.microsoft.com/office/drawing/2014/main" id="{B5D0D79B-549C-449C-B25E-F09F2432B6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a:extLst>
            <a:ext uri="{FF2B5EF4-FFF2-40B4-BE49-F238E27FC236}">
              <a16:creationId xmlns:a16="http://schemas.microsoft.com/office/drawing/2014/main" id="{120B752D-FFBE-4E28-9805-E19077F274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a:extLst>
            <a:ext uri="{FF2B5EF4-FFF2-40B4-BE49-F238E27FC236}">
              <a16:creationId xmlns:a16="http://schemas.microsoft.com/office/drawing/2014/main" id="{665AB450-8AB2-4736-B489-1FB7A7F74C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a:extLst>
            <a:ext uri="{FF2B5EF4-FFF2-40B4-BE49-F238E27FC236}">
              <a16:creationId xmlns:a16="http://schemas.microsoft.com/office/drawing/2014/main" id="{E1FF9827-4204-41C5-BD1D-BB355F2F95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a:extLst>
            <a:ext uri="{FF2B5EF4-FFF2-40B4-BE49-F238E27FC236}">
              <a16:creationId xmlns:a16="http://schemas.microsoft.com/office/drawing/2014/main" id="{FABDE689-BF08-4AE1-83D5-F9C96ADC2C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a:extLst>
            <a:ext uri="{FF2B5EF4-FFF2-40B4-BE49-F238E27FC236}">
              <a16:creationId xmlns:a16="http://schemas.microsoft.com/office/drawing/2014/main" id="{B328A537-F743-46A0-9B14-D0180724994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a:extLst>
            <a:ext uri="{FF2B5EF4-FFF2-40B4-BE49-F238E27FC236}">
              <a16:creationId xmlns:a16="http://schemas.microsoft.com/office/drawing/2014/main" id="{B0DAD357-F8E0-4394-BF15-C0FB6BA901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a:extLst>
            <a:ext uri="{FF2B5EF4-FFF2-40B4-BE49-F238E27FC236}">
              <a16:creationId xmlns:a16="http://schemas.microsoft.com/office/drawing/2014/main" id="{DFC589AA-40F4-4FF8-92DC-9DD8539A50D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a:extLst>
            <a:ext uri="{FF2B5EF4-FFF2-40B4-BE49-F238E27FC236}">
              <a16:creationId xmlns:a16="http://schemas.microsoft.com/office/drawing/2014/main" id="{15AE0BD0-3EB5-4C8F-B6CE-E836CED0E9F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a:extLst>
            <a:ext uri="{FF2B5EF4-FFF2-40B4-BE49-F238E27FC236}">
              <a16:creationId xmlns:a16="http://schemas.microsoft.com/office/drawing/2014/main" id="{11F657D7-7425-4E7B-9124-F62B60170D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a:extLst>
            <a:ext uri="{FF2B5EF4-FFF2-40B4-BE49-F238E27FC236}">
              <a16:creationId xmlns:a16="http://schemas.microsoft.com/office/drawing/2014/main" id="{DEE4C937-EE18-44A7-B4A6-C7594C37F0C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a:extLst>
            <a:ext uri="{FF2B5EF4-FFF2-40B4-BE49-F238E27FC236}">
              <a16:creationId xmlns:a16="http://schemas.microsoft.com/office/drawing/2014/main" id="{9BCECFB7-71D9-487A-B8B2-708C54DABD4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a:extLst>
            <a:ext uri="{FF2B5EF4-FFF2-40B4-BE49-F238E27FC236}">
              <a16:creationId xmlns:a16="http://schemas.microsoft.com/office/drawing/2014/main" id="{62D3BAE7-BBE4-4484-A985-359CCAE8C2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a:extLst>
            <a:ext uri="{FF2B5EF4-FFF2-40B4-BE49-F238E27FC236}">
              <a16:creationId xmlns:a16="http://schemas.microsoft.com/office/drawing/2014/main" id="{EE45D0A4-49DB-4777-ABBC-76FD2BF8AEB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a:extLst>
            <a:ext uri="{FF2B5EF4-FFF2-40B4-BE49-F238E27FC236}">
              <a16:creationId xmlns:a16="http://schemas.microsoft.com/office/drawing/2014/main" id="{AAF70BB8-C6FE-4CFD-BDAB-D912DE86748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a:extLst>
            <a:ext uri="{FF2B5EF4-FFF2-40B4-BE49-F238E27FC236}">
              <a16:creationId xmlns:a16="http://schemas.microsoft.com/office/drawing/2014/main" id="{5F73132B-F709-4C98-9F96-623B26A1FC2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a:extLst>
            <a:ext uri="{FF2B5EF4-FFF2-40B4-BE49-F238E27FC236}">
              <a16:creationId xmlns:a16="http://schemas.microsoft.com/office/drawing/2014/main" id="{EA36CEE9-23E9-4D03-8C87-BAFCEE6389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a:extLst>
            <a:ext uri="{FF2B5EF4-FFF2-40B4-BE49-F238E27FC236}">
              <a16:creationId xmlns:a16="http://schemas.microsoft.com/office/drawing/2014/main" id="{403121FD-8839-494A-9A09-F495B489565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a:extLst>
            <a:ext uri="{FF2B5EF4-FFF2-40B4-BE49-F238E27FC236}">
              <a16:creationId xmlns:a16="http://schemas.microsoft.com/office/drawing/2014/main" id="{265E5896-8441-4176-B0FB-18F6CB448A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70" name="直線コネクタ 269">
          <a:extLst>
            <a:ext uri="{FF2B5EF4-FFF2-40B4-BE49-F238E27FC236}">
              <a16:creationId xmlns:a16="http://schemas.microsoft.com/office/drawing/2014/main" id="{A145CEDC-D656-4656-88F5-597A9B8455DB}"/>
            </a:ext>
          </a:extLst>
        </xdr:cNvPr>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71" name="【認定こども園・幼稚園・保育所】&#10;有形固定資産減価償却率最小値テキスト">
          <a:extLst>
            <a:ext uri="{FF2B5EF4-FFF2-40B4-BE49-F238E27FC236}">
              <a16:creationId xmlns:a16="http://schemas.microsoft.com/office/drawing/2014/main" id="{3E2C5566-9368-48AE-8A31-F4083FFA9371}"/>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72" name="直線コネクタ 271">
          <a:extLst>
            <a:ext uri="{FF2B5EF4-FFF2-40B4-BE49-F238E27FC236}">
              <a16:creationId xmlns:a16="http://schemas.microsoft.com/office/drawing/2014/main" id="{628EEF71-56D0-4D08-833A-5D8AA4FACDE7}"/>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73" name="【認定こども園・幼稚園・保育所】&#10;有形固定資産減価償却率最大値テキスト">
          <a:extLst>
            <a:ext uri="{FF2B5EF4-FFF2-40B4-BE49-F238E27FC236}">
              <a16:creationId xmlns:a16="http://schemas.microsoft.com/office/drawing/2014/main" id="{113068DE-5D5A-472E-AA49-031910117CAF}"/>
            </a:ext>
          </a:extLst>
        </xdr:cNvPr>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74" name="直線コネクタ 273">
          <a:extLst>
            <a:ext uri="{FF2B5EF4-FFF2-40B4-BE49-F238E27FC236}">
              <a16:creationId xmlns:a16="http://schemas.microsoft.com/office/drawing/2014/main" id="{85416EC8-BB36-4CCB-AC3D-1F0BF79C4CB0}"/>
            </a:ext>
          </a:extLst>
        </xdr:cNvPr>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75" name="【認定こども園・幼稚園・保育所】&#10;有形固定資産減価償却率平均値テキスト">
          <a:extLst>
            <a:ext uri="{FF2B5EF4-FFF2-40B4-BE49-F238E27FC236}">
              <a16:creationId xmlns:a16="http://schemas.microsoft.com/office/drawing/2014/main" id="{5743CF40-FDB4-4063-9B19-3627BC3F8D27}"/>
            </a:ext>
          </a:extLst>
        </xdr:cNvPr>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76" name="フローチャート: 判断 275">
          <a:extLst>
            <a:ext uri="{FF2B5EF4-FFF2-40B4-BE49-F238E27FC236}">
              <a16:creationId xmlns:a16="http://schemas.microsoft.com/office/drawing/2014/main" id="{908723E2-EA87-4FA9-A1A9-53ED7EDFF473}"/>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77" name="フローチャート: 判断 276">
          <a:extLst>
            <a:ext uri="{FF2B5EF4-FFF2-40B4-BE49-F238E27FC236}">
              <a16:creationId xmlns:a16="http://schemas.microsoft.com/office/drawing/2014/main" id="{8E4AFD5A-3B45-4113-905D-D91644F67C4C}"/>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78" name="フローチャート: 判断 277">
          <a:extLst>
            <a:ext uri="{FF2B5EF4-FFF2-40B4-BE49-F238E27FC236}">
              <a16:creationId xmlns:a16="http://schemas.microsoft.com/office/drawing/2014/main" id="{1E39A4DA-986B-4F2E-973D-1D1876A76BA8}"/>
            </a:ext>
          </a:extLst>
        </xdr:cNvPr>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53384E6A-FE3C-4459-A2A8-9E09C8FB4A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CB26A937-CEC9-4AF1-A5A9-0616659C58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F47CB435-5EBB-4244-92C6-21ED93430D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F1EE0148-46FE-4956-B35B-5864B80C35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E337DEB6-4E92-4086-A2B1-521CE32D93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19685</xdr:rowOff>
    </xdr:from>
    <xdr:to>
      <xdr:col>85</xdr:col>
      <xdr:colOff>177800</xdr:colOff>
      <xdr:row>34</xdr:row>
      <xdr:rowOff>121285</xdr:rowOff>
    </xdr:to>
    <xdr:sp macro="" textlink="">
      <xdr:nvSpPr>
        <xdr:cNvPr id="284" name="楕円 283">
          <a:extLst>
            <a:ext uri="{FF2B5EF4-FFF2-40B4-BE49-F238E27FC236}">
              <a16:creationId xmlns:a16="http://schemas.microsoft.com/office/drawing/2014/main" id="{44B7D05E-12A7-41D3-ADA0-FC81B041ED52}"/>
            </a:ext>
          </a:extLst>
        </xdr:cNvPr>
        <xdr:cNvSpPr/>
      </xdr:nvSpPr>
      <xdr:spPr>
        <a:xfrm>
          <a:off x="162687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106062</xdr:rowOff>
    </xdr:from>
    <xdr:ext cx="405111" cy="259045"/>
    <xdr:sp macro="" textlink="">
      <xdr:nvSpPr>
        <xdr:cNvPr id="285" name="【認定こども園・幼稚園・保育所】&#10;有形固定資産減価償却率該当値テキスト">
          <a:extLst>
            <a:ext uri="{FF2B5EF4-FFF2-40B4-BE49-F238E27FC236}">
              <a16:creationId xmlns:a16="http://schemas.microsoft.com/office/drawing/2014/main" id="{8AA3F3AA-2E88-4A9A-9A29-088F25C78C4B}"/>
            </a:ext>
          </a:extLst>
        </xdr:cNvPr>
        <xdr:cNvSpPr txBox="1"/>
      </xdr:nvSpPr>
      <xdr:spPr>
        <a:xfrm>
          <a:off x="16357600" y="576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166370</xdr:rowOff>
    </xdr:from>
    <xdr:to>
      <xdr:col>81</xdr:col>
      <xdr:colOff>101600</xdr:colOff>
      <xdr:row>34</xdr:row>
      <xdr:rowOff>96520</xdr:rowOff>
    </xdr:to>
    <xdr:sp macro="" textlink="">
      <xdr:nvSpPr>
        <xdr:cNvPr id="286" name="楕円 285">
          <a:extLst>
            <a:ext uri="{FF2B5EF4-FFF2-40B4-BE49-F238E27FC236}">
              <a16:creationId xmlns:a16="http://schemas.microsoft.com/office/drawing/2014/main" id="{31E6BDD4-D35D-4F49-AA84-4821A3186FEC}"/>
            </a:ext>
          </a:extLst>
        </xdr:cNvPr>
        <xdr:cNvSpPr/>
      </xdr:nvSpPr>
      <xdr:spPr>
        <a:xfrm>
          <a:off x="15430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45720</xdr:rowOff>
    </xdr:from>
    <xdr:to>
      <xdr:col>85</xdr:col>
      <xdr:colOff>127000</xdr:colOff>
      <xdr:row>34</xdr:row>
      <xdr:rowOff>70485</xdr:rowOff>
    </xdr:to>
    <xdr:cxnSp macro="">
      <xdr:nvCxnSpPr>
        <xdr:cNvPr id="287" name="直線コネクタ 286">
          <a:extLst>
            <a:ext uri="{FF2B5EF4-FFF2-40B4-BE49-F238E27FC236}">
              <a16:creationId xmlns:a16="http://schemas.microsoft.com/office/drawing/2014/main" id="{3E084148-4C28-4311-9235-6FD63C17DF67}"/>
            </a:ext>
          </a:extLst>
        </xdr:cNvPr>
        <xdr:cNvCxnSpPr/>
      </xdr:nvCxnSpPr>
      <xdr:spPr>
        <a:xfrm>
          <a:off x="15481300" y="58750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288" name="n_1aveValue【認定こども園・幼稚園・保育所】&#10;有形固定資産減価償却率">
          <a:extLst>
            <a:ext uri="{FF2B5EF4-FFF2-40B4-BE49-F238E27FC236}">
              <a16:creationId xmlns:a16="http://schemas.microsoft.com/office/drawing/2014/main" id="{DCC712A7-2430-4067-BC91-E33129E13806}"/>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289" name="n_2aveValue【認定こども園・幼稚園・保育所】&#10;有形固定資産減価償却率">
          <a:extLst>
            <a:ext uri="{FF2B5EF4-FFF2-40B4-BE49-F238E27FC236}">
              <a16:creationId xmlns:a16="http://schemas.microsoft.com/office/drawing/2014/main" id="{4B6EC6C4-66CE-46C0-97AE-E21B66F61951}"/>
            </a:ext>
          </a:extLst>
        </xdr:cNvPr>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113047</xdr:rowOff>
    </xdr:from>
    <xdr:ext cx="405111" cy="259045"/>
    <xdr:sp macro="" textlink="">
      <xdr:nvSpPr>
        <xdr:cNvPr id="290" name="n_1mainValue【認定こども園・幼稚園・保育所】&#10;有形固定資産減価償却率">
          <a:extLst>
            <a:ext uri="{FF2B5EF4-FFF2-40B4-BE49-F238E27FC236}">
              <a16:creationId xmlns:a16="http://schemas.microsoft.com/office/drawing/2014/main" id="{8D32FCF6-01DD-4C35-97DB-EF4903521CAE}"/>
            </a:ext>
          </a:extLst>
        </xdr:cNvPr>
        <xdr:cNvSpPr txBox="1"/>
      </xdr:nvSpPr>
      <xdr:spPr>
        <a:xfrm>
          <a:off x="152660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a:extLst>
            <a:ext uri="{FF2B5EF4-FFF2-40B4-BE49-F238E27FC236}">
              <a16:creationId xmlns:a16="http://schemas.microsoft.com/office/drawing/2014/main" id="{17ED94E6-8805-47F6-AE58-AFFE0B102A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a:extLst>
            <a:ext uri="{FF2B5EF4-FFF2-40B4-BE49-F238E27FC236}">
              <a16:creationId xmlns:a16="http://schemas.microsoft.com/office/drawing/2014/main" id="{7453EFA4-7480-4EAD-89E1-D0681EDC627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a:extLst>
            <a:ext uri="{FF2B5EF4-FFF2-40B4-BE49-F238E27FC236}">
              <a16:creationId xmlns:a16="http://schemas.microsoft.com/office/drawing/2014/main" id="{ACB201D0-39FB-4C11-902E-B84B2F6F6D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a:extLst>
            <a:ext uri="{FF2B5EF4-FFF2-40B4-BE49-F238E27FC236}">
              <a16:creationId xmlns:a16="http://schemas.microsoft.com/office/drawing/2014/main" id="{F2C94F10-639F-4A6F-A1FD-C5D7BD5032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a:extLst>
            <a:ext uri="{FF2B5EF4-FFF2-40B4-BE49-F238E27FC236}">
              <a16:creationId xmlns:a16="http://schemas.microsoft.com/office/drawing/2014/main" id="{0813A287-8F35-4106-9B5B-7C73244B35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a:extLst>
            <a:ext uri="{FF2B5EF4-FFF2-40B4-BE49-F238E27FC236}">
              <a16:creationId xmlns:a16="http://schemas.microsoft.com/office/drawing/2014/main" id="{7E19327F-E862-4FF9-B8AA-342E2F24A6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a:extLst>
            <a:ext uri="{FF2B5EF4-FFF2-40B4-BE49-F238E27FC236}">
              <a16:creationId xmlns:a16="http://schemas.microsoft.com/office/drawing/2014/main" id="{94779F9F-04FD-4EE3-BE0B-02991FCBF2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a:extLst>
            <a:ext uri="{FF2B5EF4-FFF2-40B4-BE49-F238E27FC236}">
              <a16:creationId xmlns:a16="http://schemas.microsoft.com/office/drawing/2014/main" id="{7214B163-D940-4FCD-BAB6-BAE87BAB4D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a:extLst>
            <a:ext uri="{FF2B5EF4-FFF2-40B4-BE49-F238E27FC236}">
              <a16:creationId xmlns:a16="http://schemas.microsoft.com/office/drawing/2014/main" id="{8156269C-E13E-4068-9356-805D781983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a:extLst>
            <a:ext uri="{FF2B5EF4-FFF2-40B4-BE49-F238E27FC236}">
              <a16:creationId xmlns:a16="http://schemas.microsoft.com/office/drawing/2014/main" id="{DE5D2A52-2F7F-4B49-9CEF-9CEF19F958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1" name="直線コネクタ 300">
          <a:extLst>
            <a:ext uri="{FF2B5EF4-FFF2-40B4-BE49-F238E27FC236}">
              <a16:creationId xmlns:a16="http://schemas.microsoft.com/office/drawing/2014/main" id="{F77F6323-166B-4226-9E06-B87891220BC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2" name="テキスト ボックス 301">
          <a:extLst>
            <a:ext uri="{FF2B5EF4-FFF2-40B4-BE49-F238E27FC236}">
              <a16:creationId xmlns:a16="http://schemas.microsoft.com/office/drawing/2014/main" id="{F04DBF4D-76FD-4AD4-AC23-0CC69B9E6FD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3" name="直線コネクタ 302">
          <a:extLst>
            <a:ext uri="{FF2B5EF4-FFF2-40B4-BE49-F238E27FC236}">
              <a16:creationId xmlns:a16="http://schemas.microsoft.com/office/drawing/2014/main" id="{EB1FE69D-94D8-4BB3-A084-382EDFF92C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4" name="テキスト ボックス 303">
          <a:extLst>
            <a:ext uri="{FF2B5EF4-FFF2-40B4-BE49-F238E27FC236}">
              <a16:creationId xmlns:a16="http://schemas.microsoft.com/office/drawing/2014/main" id="{F9A18AB9-2286-4400-97FC-C2B1EDC4554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5" name="直線コネクタ 304">
          <a:extLst>
            <a:ext uri="{FF2B5EF4-FFF2-40B4-BE49-F238E27FC236}">
              <a16:creationId xmlns:a16="http://schemas.microsoft.com/office/drawing/2014/main" id="{AB7AD59E-0D8E-4114-9866-F7FC035BA44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6" name="テキスト ボックス 305">
          <a:extLst>
            <a:ext uri="{FF2B5EF4-FFF2-40B4-BE49-F238E27FC236}">
              <a16:creationId xmlns:a16="http://schemas.microsoft.com/office/drawing/2014/main" id="{56E7010B-CF36-4A69-80CD-BFA6FA5634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7" name="直線コネクタ 306">
          <a:extLst>
            <a:ext uri="{FF2B5EF4-FFF2-40B4-BE49-F238E27FC236}">
              <a16:creationId xmlns:a16="http://schemas.microsoft.com/office/drawing/2014/main" id="{B14FCD17-3B6C-4BFD-9EAE-2A2BC8A0DC5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8" name="テキスト ボックス 307">
          <a:extLst>
            <a:ext uri="{FF2B5EF4-FFF2-40B4-BE49-F238E27FC236}">
              <a16:creationId xmlns:a16="http://schemas.microsoft.com/office/drawing/2014/main" id="{54B06D1F-FCE8-47D8-9C0C-BFBA4760BB3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a:extLst>
            <a:ext uri="{FF2B5EF4-FFF2-40B4-BE49-F238E27FC236}">
              <a16:creationId xmlns:a16="http://schemas.microsoft.com/office/drawing/2014/main" id="{C1C351C3-F79D-43D9-9078-D2ABA2E103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0" name="テキスト ボックス 309">
          <a:extLst>
            <a:ext uri="{FF2B5EF4-FFF2-40B4-BE49-F238E27FC236}">
              <a16:creationId xmlns:a16="http://schemas.microsoft.com/office/drawing/2014/main" id="{2E25AA40-58C1-41A3-BDA5-DFD3BA8D5C0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認定こども園・幼稚園・保育所】&#10;一人当たり面積グラフ枠">
          <a:extLst>
            <a:ext uri="{FF2B5EF4-FFF2-40B4-BE49-F238E27FC236}">
              <a16:creationId xmlns:a16="http://schemas.microsoft.com/office/drawing/2014/main" id="{7282EB45-A02A-42DA-9BDA-D080D32FC6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12" name="直線コネクタ 311">
          <a:extLst>
            <a:ext uri="{FF2B5EF4-FFF2-40B4-BE49-F238E27FC236}">
              <a16:creationId xmlns:a16="http://schemas.microsoft.com/office/drawing/2014/main" id="{60FA7AD7-7A18-4DF5-8F16-2A6BA814EDF3}"/>
            </a:ext>
          </a:extLst>
        </xdr:cNvPr>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3" name="【認定こども園・幼稚園・保育所】&#10;一人当たり面積最小値テキスト">
          <a:extLst>
            <a:ext uri="{FF2B5EF4-FFF2-40B4-BE49-F238E27FC236}">
              <a16:creationId xmlns:a16="http://schemas.microsoft.com/office/drawing/2014/main" id="{99390067-063E-46A4-8B05-F3FBDFB4DA3D}"/>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4" name="直線コネクタ 313">
          <a:extLst>
            <a:ext uri="{FF2B5EF4-FFF2-40B4-BE49-F238E27FC236}">
              <a16:creationId xmlns:a16="http://schemas.microsoft.com/office/drawing/2014/main" id="{418BB19F-1DEC-49F7-83FA-415F9D3BD66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15" name="【認定こども園・幼稚園・保育所】&#10;一人当たり面積最大値テキスト">
          <a:extLst>
            <a:ext uri="{FF2B5EF4-FFF2-40B4-BE49-F238E27FC236}">
              <a16:creationId xmlns:a16="http://schemas.microsoft.com/office/drawing/2014/main" id="{81A34C8A-B963-4F61-B53E-63BCE513E641}"/>
            </a:ext>
          </a:extLst>
        </xdr:cNvPr>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16" name="直線コネクタ 315">
          <a:extLst>
            <a:ext uri="{FF2B5EF4-FFF2-40B4-BE49-F238E27FC236}">
              <a16:creationId xmlns:a16="http://schemas.microsoft.com/office/drawing/2014/main" id="{87CBF968-5224-4399-99C6-7DD16D151B0F}"/>
            </a:ext>
          </a:extLst>
        </xdr:cNvPr>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17" name="【認定こども園・幼稚園・保育所】&#10;一人当たり面積平均値テキスト">
          <a:extLst>
            <a:ext uri="{FF2B5EF4-FFF2-40B4-BE49-F238E27FC236}">
              <a16:creationId xmlns:a16="http://schemas.microsoft.com/office/drawing/2014/main" id="{A9284948-67D8-4B66-AEBF-6867ABDD40EB}"/>
            </a:ext>
          </a:extLst>
        </xdr:cNvPr>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18" name="フローチャート: 判断 317">
          <a:extLst>
            <a:ext uri="{FF2B5EF4-FFF2-40B4-BE49-F238E27FC236}">
              <a16:creationId xmlns:a16="http://schemas.microsoft.com/office/drawing/2014/main" id="{42EB05F7-18B9-42FA-B624-A68B0C53E631}"/>
            </a:ext>
          </a:extLst>
        </xdr:cNvPr>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19" name="フローチャート: 判断 318">
          <a:extLst>
            <a:ext uri="{FF2B5EF4-FFF2-40B4-BE49-F238E27FC236}">
              <a16:creationId xmlns:a16="http://schemas.microsoft.com/office/drawing/2014/main" id="{305DBCFF-3B10-4D28-9FFF-5EF12A617822}"/>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20" name="フローチャート: 判断 319">
          <a:extLst>
            <a:ext uri="{FF2B5EF4-FFF2-40B4-BE49-F238E27FC236}">
              <a16:creationId xmlns:a16="http://schemas.microsoft.com/office/drawing/2014/main" id="{964CD1BC-9481-464B-8D9A-77BDBDDF1C9A}"/>
            </a:ext>
          </a:extLst>
        </xdr:cNvPr>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E58514FE-926D-4609-A0BC-694C4D5D7B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AD98451-487B-4DFD-BF09-CC254EF487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E890328-E367-4B49-BFFD-2EAA231831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8D75D4D-A70B-47F2-A71A-155AE7507C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E4C7D677-8A1F-436A-A9CF-D616A7BFD7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66548</xdr:rowOff>
    </xdr:from>
    <xdr:to>
      <xdr:col>116</xdr:col>
      <xdr:colOff>114300</xdr:colOff>
      <xdr:row>38</xdr:row>
      <xdr:rowOff>168148</xdr:rowOff>
    </xdr:to>
    <xdr:sp macro="" textlink="">
      <xdr:nvSpPr>
        <xdr:cNvPr id="326" name="楕円 325">
          <a:extLst>
            <a:ext uri="{FF2B5EF4-FFF2-40B4-BE49-F238E27FC236}">
              <a16:creationId xmlns:a16="http://schemas.microsoft.com/office/drawing/2014/main" id="{3D38A827-20EA-49AA-89B4-F41FBAF45462}"/>
            </a:ext>
          </a:extLst>
        </xdr:cNvPr>
        <xdr:cNvSpPr/>
      </xdr:nvSpPr>
      <xdr:spPr>
        <a:xfrm>
          <a:off x="22110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89425</xdr:rowOff>
    </xdr:from>
    <xdr:ext cx="469744" cy="259045"/>
    <xdr:sp macro="" textlink="">
      <xdr:nvSpPr>
        <xdr:cNvPr id="327" name="【認定こども園・幼稚園・保育所】&#10;一人当たり面積該当値テキスト">
          <a:extLst>
            <a:ext uri="{FF2B5EF4-FFF2-40B4-BE49-F238E27FC236}">
              <a16:creationId xmlns:a16="http://schemas.microsoft.com/office/drawing/2014/main" id="{E57E9B7D-15E0-449B-BFED-D1FA6BBA31C9}"/>
            </a:ext>
          </a:extLst>
        </xdr:cNvPr>
        <xdr:cNvSpPr txBox="1"/>
      </xdr:nvSpPr>
      <xdr:spPr>
        <a:xfrm>
          <a:off x="22199600"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328" name="楕円 327">
          <a:extLst>
            <a:ext uri="{FF2B5EF4-FFF2-40B4-BE49-F238E27FC236}">
              <a16:creationId xmlns:a16="http://schemas.microsoft.com/office/drawing/2014/main" id="{66E8BED9-D2EE-4A85-9CCA-C989AE47B0BC}"/>
            </a:ext>
          </a:extLst>
        </xdr:cNvPr>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117348</xdr:rowOff>
    </xdr:from>
    <xdr:to>
      <xdr:col>116</xdr:col>
      <xdr:colOff>63500</xdr:colOff>
      <xdr:row>38</xdr:row>
      <xdr:rowOff>126492</xdr:rowOff>
    </xdr:to>
    <xdr:cxnSp macro="">
      <xdr:nvCxnSpPr>
        <xdr:cNvPr id="329" name="直線コネクタ 328">
          <a:extLst>
            <a:ext uri="{FF2B5EF4-FFF2-40B4-BE49-F238E27FC236}">
              <a16:creationId xmlns:a16="http://schemas.microsoft.com/office/drawing/2014/main" id="{986BF1D3-F44A-4910-AC01-E133E96C797A}"/>
            </a:ext>
          </a:extLst>
        </xdr:cNvPr>
        <xdr:cNvCxnSpPr/>
      </xdr:nvCxnSpPr>
      <xdr:spPr>
        <a:xfrm flipV="1">
          <a:off x="21323300" y="663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30" name="n_1aveValue【認定こども園・幼稚園・保育所】&#10;一人当たり面積">
          <a:extLst>
            <a:ext uri="{FF2B5EF4-FFF2-40B4-BE49-F238E27FC236}">
              <a16:creationId xmlns:a16="http://schemas.microsoft.com/office/drawing/2014/main" id="{78AC20D6-9F9E-4227-AFB9-88DC7C357D68}"/>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31" name="n_2aveValue【認定こども園・幼稚園・保育所】&#10;一人当たり面積">
          <a:extLst>
            <a:ext uri="{FF2B5EF4-FFF2-40B4-BE49-F238E27FC236}">
              <a16:creationId xmlns:a16="http://schemas.microsoft.com/office/drawing/2014/main" id="{F0CA63E6-3860-48FB-9AA9-2908E79901DB}"/>
            </a:ext>
          </a:extLst>
        </xdr:cNvPr>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332" name="n_1mainValue【認定こども園・幼稚園・保育所】&#10;一人当たり面積">
          <a:extLst>
            <a:ext uri="{FF2B5EF4-FFF2-40B4-BE49-F238E27FC236}">
              <a16:creationId xmlns:a16="http://schemas.microsoft.com/office/drawing/2014/main" id="{AE666835-62BD-4D5C-8166-DA46CBCA3585}"/>
            </a:ext>
          </a:extLst>
        </xdr:cNvPr>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a:extLst>
            <a:ext uri="{FF2B5EF4-FFF2-40B4-BE49-F238E27FC236}">
              <a16:creationId xmlns:a16="http://schemas.microsoft.com/office/drawing/2014/main" id="{63159C9B-64E5-4853-9C1C-781C506230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a:extLst>
            <a:ext uri="{FF2B5EF4-FFF2-40B4-BE49-F238E27FC236}">
              <a16:creationId xmlns:a16="http://schemas.microsoft.com/office/drawing/2014/main" id="{7936C9E8-5D77-429D-93CC-CB920A262D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a:extLst>
            <a:ext uri="{FF2B5EF4-FFF2-40B4-BE49-F238E27FC236}">
              <a16:creationId xmlns:a16="http://schemas.microsoft.com/office/drawing/2014/main" id="{26265088-AA3A-40D3-9A41-D181C05C71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a:extLst>
            <a:ext uri="{FF2B5EF4-FFF2-40B4-BE49-F238E27FC236}">
              <a16:creationId xmlns:a16="http://schemas.microsoft.com/office/drawing/2014/main" id="{AAE00B38-1061-43C9-B691-4B0050BF37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a:extLst>
            <a:ext uri="{FF2B5EF4-FFF2-40B4-BE49-F238E27FC236}">
              <a16:creationId xmlns:a16="http://schemas.microsoft.com/office/drawing/2014/main" id="{825A986D-315C-48B0-855B-5C34EC4437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a:extLst>
            <a:ext uri="{FF2B5EF4-FFF2-40B4-BE49-F238E27FC236}">
              <a16:creationId xmlns:a16="http://schemas.microsoft.com/office/drawing/2014/main" id="{5488C85D-FA4B-4CD3-BA08-0939249487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a:extLst>
            <a:ext uri="{FF2B5EF4-FFF2-40B4-BE49-F238E27FC236}">
              <a16:creationId xmlns:a16="http://schemas.microsoft.com/office/drawing/2014/main" id="{711F9BC7-25B6-4A6A-B593-8ABD36C1E1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a:extLst>
            <a:ext uri="{FF2B5EF4-FFF2-40B4-BE49-F238E27FC236}">
              <a16:creationId xmlns:a16="http://schemas.microsoft.com/office/drawing/2014/main" id="{97046D33-6765-42F7-8963-316E8914E8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a:extLst>
            <a:ext uri="{FF2B5EF4-FFF2-40B4-BE49-F238E27FC236}">
              <a16:creationId xmlns:a16="http://schemas.microsoft.com/office/drawing/2014/main" id="{4019499E-16A9-46DD-AB2A-875A9C26FC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a:extLst>
            <a:ext uri="{FF2B5EF4-FFF2-40B4-BE49-F238E27FC236}">
              <a16:creationId xmlns:a16="http://schemas.microsoft.com/office/drawing/2014/main" id="{1F7DC47A-16B0-482D-8DF7-5FBDF85D9B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a:extLst>
            <a:ext uri="{FF2B5EF4-FFF2-40B4-BE49-F238E27FC236}">
              <a16:creationId xmlns:a16="http://schemas.microsoft.com/office/drawing/2014/main" id="{4FB8CA50-ABB9-41AC-8D93-A24C129D936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a:extLst>
            <a:ext uri="{FF2B5EF4-FFF2-40B4-BE49-F238E27FC236}">
              <a16:creationId xmlns:a16="http://schemas.microsoft.com/office/drawing/2014/main" id="{B6926474-DA65-45C3-BDDF-687561C0C0E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a:extLst>
            <a:ext uri="{FF2B5EF4-FFF2-40B4-BE49-F238E27FC236}">
              <a16:creationId xmlns:a16="http://schemas.microsoft.com/office/drawing/2014/main" id="{700F5A43-690D-40B3-B95C-3EAB36CDE2C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a:extLst>
            <a:ext uri="{FF2B5EF4-FFF2-40B4-BE49-F238E27FC236}">
              <a16:creationId xmlns:a16="http://schemas.microsoft.com/office/drawing/2014/main" id="{50A7D1FA-9713-4EFD-9198-911AC2FC619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a:extLst>
            <a:ext uri="{FF2B5EF4-FFF2-40B4-BE49-F238E27FC236}">
              <a16:creationId xmlns:a16="http://schemas.microsoft.com/office/drawing/2014/main" id="{EA9388C1-FE38-492A-BE20-5686B875BD6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a:extLst>
            <a:ext uri="{FF2B5EF4-FFF2-40B4-BE49-F238E27FC236}">
              <a16:creationId xmlns:a16="http://schemas.microsoft.com/office/drawing/2014/main" id="{7EA8C6E2-828B-425E-9DB0-3304B64F9F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a:extLst>
            <a:ext uri="{FF2B5EF4-FFF2-40B4-BE49-F238E27FC236}">
              <a16:creationId xmlns:a16="http://schemas.microsoft.com/office/drawing/2014/main" id="{EF40E4E6-FE14-4497-A913-1A7A3EDA5F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a:extLst>
            <a:ext uri="{FF2B5EF4-FFF2-40B4-BE49-F238E27FC236}">
              <a16:creationId xmlns:a16="http://schemas.microsoft.com/office/drawing/2014/main" id="{784496D3-3978-4C7A-86AD-42BAB218EDC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a:extLst>
            <a:ext uri="{FF2B5EF4-FFF2-40B4-BE49-F238E27FC236}">
              <a16:creationId xmlns:a16="http://schemas.microsoft.com/office/drawing/2014/main" id="{06FA9E2C-857E-43BD-9277-3A60AD25A2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a:extLst>
            <a:ext uri="{FF2B5EF4-FFF2-40B4-BE49-F238E27FC236}">
              <a16:creationId xmlns:a16="http://schemas.microsoft.com/office/drawing/2014/main" id="{AF24F4E1-EB47-4AD8-8C2A-102EBEDF220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a:extLst>
            <a:ext uri="{FF2B5EF4-FFF2-40B4-BE49-F238E27FC236}">
              <a16:creationId xmlns:a16="http://schemas.microsoft.com/office/drawing/2014/main" id="{E29D021A-27AB-4EDB-86F6-D2472C738E6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a:extLst>
            <a:ext uri="{FF2B5EF4-FFF2-40B4-BE49-F238E27FC236}">
              <a16:creationId xmlns:a16="http://schemas.microsoft.com/office/drawing/2014/main" id="{EC02B1EF-7C3E-4913-B22C-1F4A6AC579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a:extLst>
            <a:ext uri="{FF2B5EF4-FFF2-40B4-BE49-F238E27FC236}">
              <a16:creationId xmlns:a16="http://schemas.microsoft.com/office/drawing/2014/main" id="{45535B2D-2DF7-42BE-B9E3-DF14A3AD854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a:extLst>
            <a:ext uri="{FF2B5EF4-FFF2-40B4-BE49-F238E27FC236}">
              <a16:creationId xmlns:a16="http://schemas.microsoft.com/office/drawing/2014/main" id="{64331E3C-1482-408F-9832-8DD1DAE832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57" name="直線コネクタ 356">
          <a:extLst>
            <a:ext uri="{FF2B5EF4-FFF2-40B4-BE49-F238E27FC236}">
              <a16:creationId xmlns:a16="http://schemas.microsoft.com/office/drawing/2014/main" id="{3C72F75B-FB3A-4093-997B-ACDB4C65EB2A}"/>
            </a:ext>
          </a:extLst>
        </xdr:cNvPr>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58" name="【学校施設】&#10;有形固定資産減価償却率最小値テキスト">
          <a:extLst>
            <a:ext uri="{FF2B5EF4-FFF2-40B4-BE49-F238E27FC236}">
              <a16:creationId xmlns:a16="http://schemas.microsoft.com/office/drawing/2014/main" id="{89823294-09C1-45F0-9E01-384C33B5C6E2}"/>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59" name="直線コネクタ 358">
          <a:extLst>
            <a:ext uri="{FF2B5EF4-FFF2-40B4-BE49-F238E27FC236}">
              <a16:creationId xmlns:a16="http://schemas.microsoft.com/office/drawing/2014/main" id="{8A05D72F-D2EC-4EC1-955D-3E45D766118E}"/>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60" name="【学校施設】&#10;有形固定資産減価償却率最大値テキスト">
          <a:extLst>
            <a:ext uri="{FF2B5EF4-FFF2-40B4-BE49-F238E27FC236}">
              <a16:creationId xmlns:a16="http://schemas.microsoft.com/office/drawing/2014/main" id="{B4BFAA23-4357-4F54-9D1E-03A1ED3B257F}"/>
            </a:ext>
          </a:extLst>
        </xdr:cNvPr>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61" name="直線コネクタ 360">
          <a:extLst>
            <a:ext uri="{FF2B5EF4-FFF2-40B4-BE49-F238E27FC236}">
              <a16:creationId xmlns:a16="http://schemas.microsoft.com/office/drawing/2014/main" id="{107C4671-6C2B-43B4-B952-6B9301966B15}"/>
            </a:ext>
          </a:extLst>
        </xdr:cNvPr>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62" name="【学校施設】&#10;有形固定資産減価償却率平均値テキスト">
          <a:extLst>
            <a:ext uri="{FF2B5EF4-FFF2-40B4-BE49-F238E27FC236}">
              <a16:creationId xmlns:a16="http://schemas.microsoft.com/office/drawing/2014/main" id="{3221DA9C-316C-4FFC-915F-68C48DA785B1}"/>
            </a:ext>
          </a:extLst>
        </xdr:cNvPr>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63" name="フローチャート: 判断 362">
          <a:extLst>
            <a:ext uri="{FF2B5EF4-FFF2-40B4-BE49-F238E27FC236}">
              <a16:creationId xmlns:a16="http://schemas.microsoft.com/office/drawing/2014/main" id="{FA85EB10-D99F-4990-A475-F58C08F23E56}"/>
            </a:ext>
          </a:extLst>
        </xdr:cNvPr>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4" name="フローチャート: 判断 363">
          <a:extLst>
            <a:ext uri="{FF2B5EF4-FFF2-40B4-BE49-F238E27FC236}">
              <a16:creationId xmlns:a16="http://schemas.microsoft.com/office/drawing/2014/main" id="{419FF646-890C-4302-B96D-B4BF3E6EA1CE}"/>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65" name="フローチャート: 判断 364">
          <a:extLst>
            <a:ext uri="{FF2B5EF4-FFF2-40B4-BE49-F238E27FC236}">
              <a16:creationId xmlns:a16="http://schemas.microsoft.com/office/drawing/2014/main" id="{BE0C4DE9-6D19-4505-8F40-3B5B814D4AA2}"/>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D19AAF1C-165E-4626-A057-AB53724934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7672F16F-D8F2-4BDE-9469-3DC87E0EBF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5EDEC4E7-AF29-408A-9AD3-33AC440A7F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E1BE92C1-9186-434C-8EE2-6C04F4C4D5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5ECE23C9-4565-49ED-9F68-E77D395539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71" name="楕円 370">
          <a:extLst>
            <a:ext uri="{FF2B5EF4-FFF2-40B4-BE49-F238E27FC236}">
              <a16:creationId xmlns:a16="http://schemas.microsoft.com/office/drawing/2014/main" id="{EBAADA15-58FF-4A5D-8CB8-6B4E695D9845}"/>
            </a:ext>
          </a:extLst>
        </xdr:cNvPr>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9542</xdr:rowOff>
    </xdr:from>
    <xdr:ext cx="405111" cy="259045"/>
    <xdr:sp macro="" textlink="">
      <xdr:nvSpPr>
        <xdr:cNvPr id="372" name="【学校施設】&#10;有形固定資産減価償却率該当値テキスト">
          <a:extLst>
            <a:ext uri="{FF2B5EF4-FFF2-40B4-BE49-F238E27FC236}">
              <a16:creationId xmlns:a16="http://schemas.microsoft.com/office/drawing/2014/main" id="{2162D409-6CE4-4ECE-AEC2-72A99BD49C31}"/>
            </a:ext>
          </a:extLst>
        </xdr:cNvPr>
        <xdr:cNvSpPr txBox="1"/>
      </xdr:nvSpPr>
      <xdr:spPr>
        <a:xfrm>
          <a:off x="16357600"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373" name="楕円 372">
          <a:extLst>
            <a:ext uri="{FF2B5EF4-FFF2-40B4-BE49-F238E27FC236}">
              <a16:creationId xmlns:a16="http://schemas.microsoft.com/office/drawing/2014/main" id="{324AC209-9170-4B71-92A0-0D1DF773A5D4}"/>
            </a:ext>
          </a:extLst>
        </xdr:cNvPr>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81915</xdr:rowOff>
    </xdr:to>
    <xdr:cxnSp macro="">
      <xdr:nvCxnSpPr>
        <xdr:cNvPr id="374" name="直線コネクタ 373">
          <a:extLst>
            <a:ext uri="{FF2B5EF4-FFF2-40B4-BE49-F238E27FC236}">
              <a16:creationId xmlns:a16="http://schemas.microsoft.com/office/drawing/2014/main" id="{8FE5800A-C864-4D12-9775-7DE94D1EA0D7}"/>
            </a:ext>
          </a:extLst>
        </xdr:cNvPr>
        <xdr:cNvCxnSpPr/>
      </xdr:nvCxnSpPr>
      <xdr:spPr>
        <a:xfrm>
          <a:off x="15481300" y="10191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75" name="n_1aveValue【学校施設】&#10;有形固定資産減価償却率">
          <a:extLst>
            <a:ext uri="{FF2B5EF4-FFF2-40B4-BE49-F238E27FC236}">
              <a16:creationId xmlns:a16="http://schemas.microsoft.com/office/drawing/2014/main" id="{DC6F17DA-4777-47F8-8308-05343314AA76}"/>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76" name="n_2aveValue【学校施設】&#10;有形固定資産減価償却率">
          <a:extLst>
            <a:ext uri="{FF2B5EF4-FFF2-40B4-BE49-F238E27FC236}">
              <a16:creationId xmlns:a16="http://schemas.microsoft.com/office/drawing/2014/main" id="{76FCEEF9-FCDF-49E1-8E77-9BBE84147C8B}"/>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143527</xdr:rowOff>
    </xdr:from>
    <xdr:ext cx="405111" cy="259045"/>
    <xdr:sp macro="" textlink="">
      <xdr:nvSpPr>
        <xdr:cNvPr id="377" name="n_1mainValue【学校施設】&#10;有形固定資産減価償却率">
          <a:extLst>
            <a:ext uri="{FF2B5EF4-FFF2-40B4-BE49-F238E27FC236}">
              <a16:creationId xmlns:a16="http://schemas.microsoft.com/office/drawing/2014/main" id="{57E983C2-BDA4-4BB2-AC00-950D99AFE1AD}"/>
            </a:ext>
          </a:extLst>
        </xdr:cNvPr>
        <xdr:cNvSpPr txBox="1"/>
      </xdr:nvSpPr>
      <xdr:spPr>
        <a:xfrm>
          <a:off x="15266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a:extLst>
            <a:ext uri="{FF2B5EF4-FFF2-40B4-BE49-F238E27FC236}">
              <a16:creationId xmlns:a16="http://schemas.microsoft.com/office/drawing/2014/main" id="{DADFBA92-41C7-4961-89C6-32D4873882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a:extLst>
            <a:ext uri="{FF2B5EF4-FFF2-40B4-BE49-F238E27FC236}">
              <a16:creationId xmlns:a16="http://schemas.microsoft.com/office/drawing/2014/main" id="{4474E4AF-09C3-4265-8A87-69DBC2C80B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a:extLst>
            <a:ext uri="{FF2B5EF4-FFF2-40B4-BE49-F238E27FC236}">
              <a16:creationId xmlns:a16="http://schemas.microsoft.com/office/drawing/2014/main" id="{9C88D002-0B8E-4E85-A31C-D2831A905D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a:extLst>
            <a:ext uri="{FF2B5EF4-FFF2-40B4-BE49-F238E27FC236}">
              <a16:creationId xmlns:a16="http://schemas.microsoft.com/office/drawing/2014/main" id="{B6DA9A7C-336A-400E-A381-54ECFAFC76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a:extLst>
            <a:ext uri="{FF2B5EF4-FFF2-40B4-BE49-F238E27FC236}">
              <a16:creationId xmlns:a16="http://schemas.microsoft.com/office/drawing/2014/main" id="{7F035E2A-666D-4128-91E0-098E0D9043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a:extLst>
            <a:ext uri="{FF2B5EF4-FFF2-40B4-BE49-F238E27FC236}">
              <a16:creationId xmlns:a16="http://schemas.microsoft.com/office/drawing/2014/main" id="{8970AFAF-72C4-4C21-8C9F-BB4A174489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a:extLst>
            <a:ext uri="{FF2B5EF4-FFF2-40B4-BE49-F238E27FC236}">
              <a16:creationId xmlns:a16="http://schemas.microsoft.com/office/drawing/2014/main" id="{15F84B22-2440-4288-A849-37964E6DD0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a:extLst>
            <a:ext uri="{FF2B5EF4-FFF2-40B4-BE49-F238E27FC236}">
              <a16:creationId xmlns:a16="http://schemas.microsoft.com/office/drawing/2014/main" id="{91E8E526-E3E9-4C55-9CA3-5DB79C5149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a:extLst>
            <a:ext uri="{FF2B5EF4-FFF2-40B4-BE49-F238E27FC236}">
              <a16:creationId xmlns:a16="http://schemas.microsoft.com/office/drawing/2014/main" id="{259F5D5D-0ED3-42A8-9DDE-AD254A17AD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a:extLst>
            <a:ext uri="{FF2B5EF4-FFF2-40B4-BE49-F238E27FC236}">
              <a16:creationId xmlns:a16="http://schemas.microsoft.com/office/drawing/2014/main" id="{C48620DA-4F0A-4E83-A327-91109766F6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a:extLst>
            <a:ext uri="{FF2B5EF4-FFF2-40B4-BE49-F238E27FC236}">
              <a16:creationId xmlns:a16="http://schemas.microsoft.com/office/drawing/2014/main" id="{15409FFE-377E-48A6-8DC1-285B0889EEB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a:extLst>
            <a:ext uri="{FF2B5EF4-FFF2-40B4-BE49-F238E27FC236}">
              <a16:creationId xmlns:a16="http://schemas.microsoft.com/office/drawing/2014/main" id="{69CA64B8-B9EC-4818-94CA-23ED6E86DC0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a:extLst>
            <a:ext uri="{FF2B5EF4-FFF2-40B4-BE49-F238E27FC236}">
              <a16:creationId xmlns:a16="http://schemas.microsoft.com/office/drawing/2014/main" id="{53721AF7-E38D-46A1-ADC4-FC066CAE5B9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a:extLst>
            <a:ext uri="{FF2B5EF4-FFF2-40B4-BE49-F238E27FC236}">
              <a16:creationId xmlns:a16="http://schemas.microsoft.com/office/drawing/2014/main" id="{57C8A30C-009E-435D-8BC5-00FDE99A0A2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a:extLst>
            <a:ext uri="{FF2B5EF4-FFF2-40B4-BE49-F238E27FC236}">
              <a16:creationId xmlns:a16="http://schemas.microsoft.com/office/drawing/2014/main" id="{BD8D0D42-2B2C-4CA2-AAF1-A554B51E245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a:extLst>
            <a:ext uri="{FF2B5EF4-FFF2-40B4-BE49-F238E27FC236}">
              <a16:creationId xmlns:a16="http://schemas.microsoft.com/office/drawing/2014/main" id="{743D2B86-F9B2-4842-9AC7-8C2FE289AEA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a:extLst>
            <a:ext uri="{FF2B5EF4-FFF2-40B4-BE49-F238E27FC236}">
              <a16:creationId xmlns:a16="http://schemas.microsoft.com/office/drawing/2014/main" id="{638B4A65-EBDE-44D1-9A0A-8FF894375B6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a:extLst>
            <a:ext uri="{FF2B5EF4-FFF2-40B4-BE49-F238E27FC236}">
              <a16:creationId xmlns:a16="http://schemas.microsoft.com/office/drawing/2014/main" id="{35413400-F8B1-4B34-AD61-38B8BFEAE0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a:extLst>
            <a:ext uri="{FF2B5EF4-FFF2-40B4-BE49-F238E27FC236}">
              <a16:creationId xmlns:a16="http://schemas.microsoft.com/office/drawing/2014/main" id="{93F2C261-53D1-4BE4-AE23-CEE62CF1EC8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a:extLst>
            <a:ext uri="{FF2B5EF4-FFF2-40B4-BE49-F238E27FC236}">
              <a16:creationId xmlns:a16="http://schemas.microsoft.com/office/drawing/2014/main" id="{7CD1FBEA-F2F5-4AFA-8CDB-B2C1C5592C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a:extLst>
            <a:ext uri="{FF2B5EF4-FFF2-40B4-BE49-F238E27FC236}">
              <a16:creationId xmlns:a16="http://schemas.microsoft.com/office/drawing/2014/main" id="{A7A09EEC-9ACF-42B1-BF11-97A31D3F651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a:extLst>
            <a:ext uri="{FF2B5EF4-FFF2-40B4-BE49-F238E27FC236}">
              <a16:creationId xmlns:a16="http://schemas.microsoft.com/office/drawing/2014/main" id="{0DF99A57-4285-427C-92A8-143BF75C2A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00" name="直線コネクタ 399">
          <a:extLst>
            <a:ext uri="{FF2B5EF4-FFF2-40B4-BE49-F238E27FC236}">
              <a16:creationId xmlns:a16="http://schemas.microsoft.com/office/drawing/2014/main" id="{558DCF59-5A73-4CF9-B545-809D7E964084}"/>
            </a:ext>
          </a:extLst>
        </xdr:cNvPr>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01" name="【学校施設】&#10;一人当たり面積最小値テキスト">
          <a:extLst>
            <a:ext uri="{FF2B5EF4-FFF2-40B4-BE49-F238E27FC236}">
              <a16:creationId xmlns:a16="http://schemas.microsoft.com/office/drawing/2014/main" id="{CAE2C866-0F10-4263-851A-21DF154238F3}"/>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02" name="直線コネクタ 401">
          <a:extLst>
            <a:ext uri="{FF2B5EF4-FFF2-40B4-BE49-F238E27FC236}">
              <a16:creationId xmlns:a16="http://schemas.microsoft.com/office/drawing/2014/main" id="{4560D068-DDC2-445C-807E-82D3A11145B3}"/>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03" name="【学校施設】&#10;一人当たり面積最大値テキスト">
          <a:extLst>
            <a:ext uri="{FF2B5EF4-FFF2-40B4-BE49-F238E27FC236}">
              <a16:creationId xmlns:a16="http://schemas.microsoft.com/office/drawing/2014/main" id="{D7F1D5C0-169A-4090-817F-200639BD6A7A}"/>
            </a:ext>
          </a:extLst>
        </xdr:cNvPr>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04" name="直線コネクタ 403">
          <a:extLst>
            <a:ext uri="{FF2B5EF4-FFF2-40B4-BE49-F238E27FC236}">
              <a16:creationId xmlns:a16="http://schemas.microsoft.com/office/drawing/2014/main" id="{89B9ECB6-B2E1-4194-B175-22E0AD01C32B}"/>
            </a:ext>
          </a:extLst>
        </xdr:cNvPr>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05" name="【学校施設】&#10;一人当たり面積平均値テキスト">
          <a:extLst>
            <a:ext uri="{FF2B5EF4-FFF2-40B4-BE49-F238E27FC236}">
              <a16:creationId xmlns:a16="http://schemas.microsoft.com/office/drawing/2014/main" id="{455A62E7-3623-45EF-B3D5-285EA2DC6ECC}"/>
            </a:ext>
          </a:extLst>
        </xdr:cNvPr>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06" name="フローチャート: 判断 405">
          <a:extLst>
            <a:ext uri="{FF2B5EF4-FFF2-40B4-BE49-F238E27FC236}">
              <a16:creationId xmlns:a16="http://schemas.microsoft.com/office/drawing/2014/main" id="{34C8E501-87E0-4B35-8361-AC322A1A8CDB}"/>
            </a:ext>
          </a:extLst>
        </xdr:cNvPr>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07" name="フローチャート: 判断 406">
          <a:extLst>
            <a:ext uri="{FF2B5EF4-FFF2-40B4-BE49-F238E27FC236}">
              <a16:creationId xmlns:a16="http://schemas.microsoft.com/office/drawing/2014/main" id="{9B3EF243-EEDD-4CCD-9739-CA02832D9539}"/>
            </a:ext>
          </a:extLst>
        </xdr:cNvPr>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08" name="フローチャート: 判断 407">
          <a:extLst>
            <a:ext uri="{FF2B5EF4-FFF2-40B4-BE49-F238E27FC236}">
              <a16:creationId xmlns:a16="http://schemas.microsoft.com/office/drawing/2014/main" id="{7ED22083-AB22-4562-9594-B2D6B95295AA}"/>
            </a:ext>
          </a:extLst>
        </xdr:cNvPr>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9ADBC1F0-CFFD-4612-BCE3-6F65C3A575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84443F8D-AEDD-4430-B413-C8A849F561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A5A6DB7-5D95-480D-965E-5196698DE0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DAEA8F7E-0353-4C8F-B0B4-BDFB9A957C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B13DA86-499A-49FA-8FD6-BE795B0AE4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101447</xdr:rowOff>
    </xdr:from>
    <xdr:to>
      <xdr:col>116</xdr:col>
      <xdr:colOff>114300</xdr:colOff>
      <xdr:row>63</xdr:row>
      <xdr:rowOff>31597</xdr:rowOff>
    </xdr:to>
    <xdr:sp macro="" textlink="">
      <xdr:nvSpPr>
        <xdr:cNvPr id="414" name="楕円 413">
          <a:extLst>
            <a:ext uri="{FF2B5EF4-FFF2-40B4-BE49-F238E27FC236}">
              <a16:creationId xmlns:a16="http://schemas.microsoft.com/office/drawing/2014/main" id="{7E02ABD3-C4D5-4BBE-8AC0-4AE400FC1272}"/>
            </a:ext>
          </a:extLst>
        </xdr:cNvPr>
        <xdr:cNvSpPr/>
      </xdr:nvSpPr>
      <xdr:spPr>
        <a:xfrm>
          <a:off x="221107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124324</xdr:rowOff>
    </xdr:from>
    <xdr:ext cx="469744" cy="259045"/>
    <xdr:sp macro="" textlink="">
      <xdr:nvSpPr>
        <xdr:cNvPr id="415" name="【学校施設】&#10;一人当たり面積該当値テキスト">
          <a:extLst>
            <a:ext uri="{FF2B5EF4-FFF2-40B4-BE49-F238E27FC236}">
              <a16:creationId xmlns:a16="http://schemas.microsoft.com/office/drawing/2014/main" id="{FBC2BAA8-20CC-4595-BC94-732D55ABF020}"/>
            </a:ext>
          </a:extLst>
        </xdr:cNvPr>
        <xdr:cNvSpPr txBox="1"/>
      </xdr:nvSpPr>
      <xdr:spPr>
        <a:xfrm>
          <a:off x="22199600" y="1058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416" name="楕円 415">
          <a:extLst>
            <a:ext uri="{FF2B5EF4-FFF2-40B4-BE49-F238E27FC236}">
              <a16:creationId xmlns:a16="http://schemas.microsoft.com/office/drawing/2014/main" id="{E97181F3-D29D-46D8-A87E-94F3E5AE0A5C}"/>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152247</xdr:rowOff>
    </xdr:from>
    <xdr:to>
      <xdr:col>116</xdr:col>
      <xdr:colOff>63500</xdr:colOff>
      <xdr:row>62</xdr:row>
      <xdr:rowOff>160020</xdr:rowOff>
    </xdr:to>
    <xdr:cxnSp macro="">
      <xdr:nvCxnSpPr>
        <xdr:cNvPr id="417" name="直線コネクタ 416">
          <a:extLst>
            <a:ext uri="{FF2B5EF4-FFF2-40B4-BE49-F238E27FC236}">
              <a16:creationId xmlns:a16="http://schemas.microsoft.com/office/drawing/2014/main" id="{A0A34462-F3ED-4884-ACBB-C87BD29BC46C}"/>
            </a:ext>
          </a:extLst>
        </xdr:cNvPr>
        <xdr:cNvCxnSpPr/>
      </xdr:nvCxnSpPr>
      <xdr:spPr>
        <a:xfrm flipV="1">
          <a:off x="21323300" y="10782147"/>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18" name="n_1aveValue【学校施設】&#10;一人当たり面積">
          <a:extLst>
            <a:ext uri="{FF2B5EF4-FFF2-40B4-BE49-F238E27FC236}">
              <a16:creationId xmlns:a16="http://schemas.microsoft.com/office/drawing/2014/main" id="{489EB7D6-F1D9-4ECD-8649-8F5A533C4B87}"/>
            </a:ext>
          </a:extLst>
        </xdr:cNvPr>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19" name="n_2aveValue【学校施設】&#10;一人当たり面積">
          <a:extLst>
            <a:ext uri="{FF2B5EF4-FFF2-40B4-BE49-F238E27FC236}">
              <a16:creationId xmlns:a16="http://schemas.microsoft.com/office/drawing/2014/main" id="{0F83C932-837B-4478-B045-59CD20D41491}"/>
            </a:ext>
          </a:extLst>
        </xdr:cNvPr>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420" name="n_1mainValue【学校施設】&#10;一人当たり面積">
          <a:extLst>
            <a:ext uri="{FF2B5EF4-FFF2-40B4-BE49-F238E27FC236}">
              <a16:creationId xmlns:a16="http://schemas.microsoft.com/office/drawing/2014/main" id="{6F4DE1E4-BEEC-4C4C-8669-FBCD4E1021B0}"/>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33719A88-5A1B-4D9A-96BE-259705F619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F6E0FCC6-11BE-4BF0-8A01-47B0B576A0A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A999F643-C1F8-43DC-BF43-3ECE23A284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5A9F9F06-310E-404D-9196-94D04768B7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CF239FDE-F32E-4811-A307-A99A81B714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C3B23023-C655-4988-9A0C-C6C85683DC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F31FE69D-FDA8-436D-BB60-6E8AC7BA46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E5FFF717-3976-4052-8178-D85E10908CC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4199C5E3-F511-4117-832E-025A56E0C0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31E5B6A2-7873-4070-9C32-FB9CE55A77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D6DDB588-5A68-483D-B898-14CA20477E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3BFC22D5-9185-4B41-B740-19712711B7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6C501C57-C2B2-49DD-B1CD-D7B737539A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859086E4-07F7-47A9-A585-9890070844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6007FF53-274E-4113-A87D-261FFCE0BC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3C374FEC-1961-4A13-9311-83D86BC94BB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a:extLst>
            <a:ext uri="{FF2B5EF4-FFF2-40B4-BE49-F238E27FC236}">
              <a16:creationId xmlns:a16="http://schemas.microsoft.com/office/drawing/2014/main" id="{FD5BAF36-4786-4597-849E-D5D2949707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a:extLst>
            <a:ext uri="{FF2B5EF4-FFF2-40B4-BE49-F238E27FC236}">
              <a16:creationId xmlns:a16="http://schemas.microsoft.com/office/drawing/2014/main" id="{18C300F1-3B26-446F-BC0E-14299B1014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a:extLst>
            <a:ext uri="{FF2B5EF4-FFF2-40B4-BE49-F238E27FC236}">
              <a16:creationId xmlns:a16="http://schemas.microsoft.com/office/drawing/2014/main" id="{1E142A73-2B0F-49DE-816B-4D4E43B082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a:extLst>
            <a:ext uri="{FF2B5EF4-FFF2-40B4-BE49-F238E27FC236}">
              <a16:creationId xmlns:a16="http://schemas.microsoft.com/office/drawing/2014/main" id="{284C89FD-9A58-4B89-A0AB-7E24A689CF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a:extLst>
            <a:ext uri="{FF2B5EF4-FFF2-40B4-BE49-F238E27FC236}">
              <a16:creationId xmlns:a16="http://schemas.microsoft.com/office/drawing/2014/main" id="{0F58A042-5B5F-49D8-96E6-9EEB760EC6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a:extLst>
            <a:ext uri="{FF2B5EF4-FFF2-40B4-BE49-F238E27FC236}">
              <a16:creationId xmlns:a16="http://schemas.microsoft.com/office/drawing/2014/main" id="{60FAE69D-D12C-465C-B709-374E7CE2F6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a:extLst>
            <a:ext uri="{FF2B5EF4-FFF2-40B4-BE49-F238E27FC236}">
              <a16:creationId xmlns:a16="http://schemas.microsoft.com/office/drawing/2014/main" id="{BA0F6DA0-1CEA-4B26-B1B9-058CB70B61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a:extLst>
            <a:ext uri="{FF2B5EF4-FFF2-40B4-BE49-F238E27FC236}">
              <a16:creationId xmlns:a16="http://schemas.microsoft.com/office/drawing/2014/main" id="{E63A2B67-E451-47DA-AF9B-12790C907E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a:extLst>
            <a:ext uri="{FF2B5EF4-FFF2-40B4-BE49-F238E27FC236}">
              <a16:creationId xmlns:a16="http://schemas.microsoft.com/office/drawing/2014/main" id="{53970187-857A-496D-83BA-051379F500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a:extLst>
            <a:ext uri="{FF2B5EF4-FFF2-40B4-BE49-F238E27FC236}">
              <a16:creationId xmlns:a16="http://schemas.microsoft.com/office/drawing/2014/main" id="{E2E44332-E00F-4C8F-9E0A-B170132A3F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7" name="テキスト ボックス 446">
          <a:extLst>
            <a:ext uri="{FF2B5EF4-FFF2-40B4-BE49-F238E27FC236}">
              <a16:creationId xmlns:a16="http://schemas.microsoft.com/office/drawing/2014/main" id="{5B27681E-4AB4-4FE1-8FD5-6394EA297DC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a:extLst>
            <a:ext uri="{FF2B5EF4-FFF2-40B4-BE49-F238E27FC236}">
              <a16:creationId xmlns:a16="http://schemas.microsoft.com/office/drawing/2014/main" id="{692F039F-638F-46EB-A01F-244537B6E31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9" name="テキスト ボックス 448">
          <a:extLst>
            <a:ext uri="{FF2B5EF4-FFF2-40B4-BE49-F238E27FC236}">
              <a16:creationId xmlns:a16="http://schemas.microsoft.com/office/drawing/2014/main" id="{FCEF7A97-A26B-474E-BFF7-4D6EAEC2F27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a:extLst>
            <a:ext uri="{FF2B5EF4-FFF2-40B4-BE49-F238E27FC236}">
              <a16:creationId xmlns:a16="http://schemas.microsoft.com/office/drawing/2014/main" id="{B2DA4491-474D-4ED6-8361-913FE3229A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a:extLst>
            <a:ext uri="{FF2B5EF4-FFF2-40B4-BE49-F238E27FC236}">
              <a16:creationId xmlns:a16="http://schemas.microsoft.com/office/drawing/2014/main" id="{5B80503D-E28B-48FC-B5CE-2D96A3B8354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a:extLst>
            <a:ext uri="{FF2B5EF4-FFF2-40B4-BE49-F238E27FC236}">
              <a16:creationId xmlns:a16="http://schemas.microsoft.com/office/drawing/2014/main" id="{E1884F88-4842-480B-A0A3-06A45F08F90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a:extLst>
            <a:ext uri="{FF2B5EF4-FFF2-40B4-BE49-F238E27FC236}">
              <a16:creationId xmlns:a16="http://schemas.microsoft.com/office/drawing/2014/main" id="{B8F7D074-4D5D-43FF-A0AF-5AF5649DC76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a:extLst>
            <a:ext uri="{FF2B5EF4-FFF2-40B4-BE49-F238E27FC236}">
              <a16:creationId xmlns:a16="http://schemas.microsoft.com/office/drawing/2014/main" id="{F920CB17-FB7C-4CF3-B9AF-6DF6CD7F579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a:extLst>
            <a:ext uri="{FF2B5EF4-FFF2-40B4-BE49-F238E27FC236}">
              <a16:creationId xmlns:a16="http://schemas.microsoft.com/office/drawing/2014/main" id="{7D86206A-3185-4879-8851-0A5BA359CB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a:extLst>
            <a:ext uri="{FF2B5EF4-FFF2-40B4-BE49-F238E27FC236}">
              <a16:creationId xmlns:a16="http://schemas.microsoft.com/office/drawing/2014/main" id="{3DAB2F6E-603D-4FFB-AB03-4BCF81CC2AD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D3F335DC-02FC-4483-863A-9185B0CD0BC5}"/>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a:extLst>
            <a:ext uri="{FF2B5EF4-FFF2-40B4-BE49-F238E27FC236}">
              <a16:creationId xmlns:a16="http://schemas.microsoft.com/office/drawing/2014/main" id="{5AA06FE9-1DB6-490B-95AC-3D6620FC401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4D1822D-63BD-475C-A83F-9D22C0611FC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a:extLst>
            <a:ext uri="{FF2B5EF4-FFF2-40B4-BE49-F238E27FC236}">
              <a16:creationId xmlns:a16="http://schemas.microsoft.com/office/drawing/2014/main" id="{E9200BF8-2AB3-41DE-BE17-078AD568E1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461" name="直線コネクタ 460">
          <a:extLst>
            <a:ext uri="{FF2B5EF4-FFF2-40B4-BE49-F238E27FC236}">
              <a16:creationId xmlns:a16="http://schemas.microsoft.com/office/drawing/2014/main" id="{7B2C7443-CF85-4F96-A02C-1BDD443EFB77}"/>
            </a:ext>
          </a:extLst>
        </xdr:cNvPr>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462" name="【公民館】&#10;有形固定資産減価償却率最小値テキスト">
          <a:extLst>
            <a:ext uri="{FF2B5EF4-FFF2-40B4-BE49-F238E27FC236}">
              <a16:creationId xmlns:a16="http://schemas.microsoft.com/office/drawing/2014/main" id="{652E331C-2ACD-436A-88F8-430952700D4E}"/>
            </a:ext>
          </a:extLst>
        </xdr:cNvPr>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463" name="直線コネクタ 462">
          <a:extLst>
            <a:ext uri="{FF2B5EF4-FFF2-40B4-BE49-F238E27FC236}">
              <a16:creationId xmlns:a16="http://schemas.microsoft.com/office/drawing/2014/main" id="{A2562F37-0306-49C2-B518-79326C9C83E1}"/>
            </a:ext>
          </a:extLst>
        </xdr:cNvPr>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4" name="【公民館】&#10;有形固定資産減価償却率最大値テキスト">
          <a:extLst>
            <a:ext uri="{FF2B5EF4-FFF2-40B4-BE49-F238E27FC236}">
              <a16:creationId xmlns:a16="http://schemas.microsoft.com/office/drawing/2014/main" id="{7EBAD264-29A5-4C63-B5BF-F53F6BBC3BF2}"/>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5" name="直線コネクタ 464">
          <a:extLst>
            <a:ext uri="{FF2B5EF4-FFF2-40B4-BE49-F238E27FC236}">
              <a16:creationId xmlns:a16="http://schemas.microsoft.com/office/drawing/2014/main" id="{AB8D7B06-848F-4AAA-B20C-402D4FE15CE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466" name="【公民館】&#10;有形固定資産減価償却率平均値テキスト">
          <a:extLst>
            <a:ext uri="{FF2B5EF4-FFF2-40B4-BE49-F238E27FC236}">
              <a16:creationId xmlns:a16="http://schemas.microsoft.com/office/drawing/2014/main" id="{498A9A10-6CFD-4FBF-A8C1-62FF18A84AF8}"/>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467" name="フローチャート: 判断 466">
          <a:extLst>
            <a:ext uri="{FF2B5EF4-FFF2-40B4-BE49-F238E27FC236}">
              <a16:creationId xmlns:a16="http://schemas.microsoft.com/office/drawing/2014/main" id="{5C60207D-1B60-4BE8-9DD1-26BE59B590AE}"/>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468" name="フローチャート: 判断 467">
          <a:extLst>
            <a:ext uri="{FF2B5EF4-FFF2-40B4-BE49-F238E27FC236}">
              <a16:creationId xmlns:a16="http://schemas.microsoft.com/office/drawing/2014/main" id="{2036830F-E403-4AC5-BF34-1B1AF2B46F4F}"/>
            </a:ext>
          </a:extLst>
        </xdr:cNvPr>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469" name="フローチャート: 判断 468">
          <a:extLst>
            <a:ext uri="{FF2B5EF4-FFF2-40B4-BE49-F238E27FC236}">
              <a16:creationId xmlns:a16="http://schemas.microsoft.com/office/drawing/2014/main" id="{A4E9919E-D6DE-4885-A0F0-9F56D06C3AD2}"/>
            </a:ext>
          </a:extLst>
        </xdr:cNvPr>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B6160D1-EF37-49FD-A2CE-AB88DF2A64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97BAA18-1301-4A7F-910F-F92962A76C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F21A8DB-C73E-4211-9981-A0E34380D3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753B625-4701-4A00-AF74-88BED391D3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2CE136D-CE5C-48C0-8D48-938512AE89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475" name="楕円 474">
          <a:extLst>
            <a:ext uri="{FF2B5EF4-FFF2-40B4-BE49-F238E27FC236}">
              <a16:creationId xmlns:a16="http://schemas.microsoft.com/office/drawing/2014/main" id="{2D27A164-203A-4356-91D8-A0E3075B1EF5}"/>
            </a:ext>
          </a:extLst>
        </xdr:cNvPr>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476" name="【公民館】&#10;有形固定資産減価償却率該当値テキスト">
          <a:extLst>
            <a:ext uri="{FF2B5EF4-FFF2-40B4-BE49-F238E27FC236}">
              <a16:creationId xmlns:a16="http://schemas.microsoft.com/office/drawing/2014/main" id="{C16A8AB7-EAEB-46CD-9464-7A4F7B9F066D}"/>
            </a:ext>
          </a:extLst>
        </xdr:cNvPr>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160655</xdr:rowOff>
    </xdr:from>
    <xdr:to>
      <xdr:col>81</xdr:col>
      <xdr:colOff>101600</xdr:colOff>
      <xdr:row>104</xdr:row>
      <xdr:rowOff>90805</xdr:rowOff>
    </xdr:to>
    <xdr:sp macro="" textlink="">
      <xdr:nvSpPr>
        <xdr:cNvPr id="477" name="楕円 476">
          <a:extLst>
            <a:ext uri="{FF2B5EF4-FFF2-40B4-BE49-F238E27FC236}">
              <a16:creationId xmlns:a16="http://schemas.microsoft.com/office/drawing/2014/main" id="{D5DC0E9B-EAC8-4F47-BDC9-10C6821F88B0}"/>
            </a:ext>
          </a:extLst>
        </xdr:cNvPr>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40005</xdr:rowOff>
    </xdr:to>
    <xdr:cxnSp macro="">
      <xdr:nvCxnSpPr>
        <xdr:cNvPr id="478" name="直線コネクタ 477">
          <a:extLst>
            <a:ext uri="{FF2B5EF4-FFF2-40B4-BE49-F238E27FC236}">
              <a16:creationId xmlns:a16="http://schemas.microsoft.com/office/drawing/2014/main" id="{0167ACF2-7221-4A7A-90F8-66F8F286506D}"/>
            </a:ext>
          </a:extLst>
        </xdr:cNvPr>
        <xdr:cNvCxnSpPr/>
      </xdr:nvCxnSpPr>
      <xdr:spPr>
        <a:xfrm flipV="1">
          <a:off x="15481300" y="17838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479" name="n_1aveValue【公民館】&#10;有形固定資産減価償却率">
          <a:extLst>
            <a:ext uri="{FF2B5EF4-FFF2-40B4-BE49-F238E27FC236}">
              <a16:creationId xmlns:a16="http://schemas.microsoft.com/office/drawing/2014/main" id="{822E9A5B-B1A7-49C1-BEB4-1F0142EDCBCC}"/>
            </a:ext>
          </a:extLst>
        </xdr:cNvPr>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480" name="n_2aveValue【公民館】&#10;有形固定資産減価償却率">
          <a:extLst>
            <a:ext uri="{FF2B5EF4-FFF2-40B4-BE49-F238E27FC236}">
              <a16:creationId xmlns:a16="http://schemas.microsoft.com/office/drawing/2014/main" id="{09BD75AD-5D6C-474D-A764-E78E67C18C68}"/>
            </a:ext>
          </a:extLst>
        </xdr:cNvPr>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107332</xdr:rowOff>
    </xdr:from>
    <xdr:ext cx="405111" cy="259045"/>
    <xdr:sp macro="" textlink="">
      <xdr:nvSpPr>
        <xdr:cNvPr id="481" name="n_1mainValue【公民館】&#10;有形固定資産減価償却率">
          <a:extLst>
            <a:ext uri="{FF2B5EF4-FFF2-40B4-BE49-F238E27FC236}">
              <a16:creationId xmlns:a16="http://schemas.microsoft.com/office/drawing/2014/main" id="{9BB700B4-B3BB-43A0-BAD2-CB4D1FBC8018}"/>
            </a:ext>
          </a:extLst>
        </xdr:cNvPr>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a:extLst>
            <a:ext uri="{FF2B5EF4-FFF2-40B4-BE49-F238E27FC236}">
              <a16:creationId xmlns:a16="http://schemas.microsoft.com/office/drawing/2014/main" id="{339A62DE-6248-46F7-9F9B-CE13CE5420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a:extLst>
            <a:ext uri="{FF2B5EF4-FFF2-40B4-BE49-F238E27FC236}">
              <a16:creationId xmlns:a16="http://schemas.microsoft.com/office/drawing/2014/main" id="{87511DC6-C841-45CD-B150-C619F8A2A5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a:extLst>
            <a:ext uri="{FF2B5EF4-FFF2-40B4-BE49-F238E27FC236}">
              <a16:creationId xmlns:a16="http://schemas.microsoft.com/office/drawing/2014/main" id="{5B053FA2-CE1E-45F2-B752-C682F3A3A0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a:extLst>
            <a:ext uri="{FF2B5EF4-FFF2-40B4-BE49-F238E27FC236}">
              <a16:creationId xmlns:a16="http://schemas.microsoft.com/office/drawing/2014/main" id="{7B9730F8-FE12-4E9E-A149-E6CC91D043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a:extLst>
            <a:ext uri="{FF2B5EF4-FFF2-40B4-BE49-F238E27FC236}">
              <a16:creationId xmlns:a16="http://schemas.microsoft.com/office/drawing/2014/main" id="{7C7C0BC5-3055-4098-BC67-0C8D680077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a:extLst>
            <a:ext uri="{FF2B5EF4-FFF2-40B4-BE49-F238E27FC236}">
              <a16:creationId xmlns:a16="http://schemas.microsoft.com/office/drawing/2014/main" id="{DDED204C-78A8-4BCE-B9DE-A25C47A7F5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a:extLst>
            <a:ext uri="{FF2B5EF4-FFF2-40B4-BE49-F238E27FC236}">
              <a16:creationId xmlns:a16="http://schemas.microsoft.com/office/drawing/2014/main" id="{229BC257-1D77-49AE-979E-D7ED7CD250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a:extLst>
            <a:ext uri="{FF2B5EF4-FFF2-40B4-BE49-F238E27FC236}">
              <a16:creationId xmlns:a16="http://schemas.microsoft.com/office/drawing/2014/main" id="{F6F2976B-71CF-49A9-A882-EA3C750198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a:extLst>
            <a:ext uri="{FF2B5EF4-FFF2-40B4-BE49-F238E27FC236}">
              <a16:creationId xmlns:a16="http://schemas.microsoft.com/office/drawing/2014/main" id="{86630A6F-BA7F-4918-9EA0-75A6780AF1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a:extLst>
            <a:ext uri="{FF2B5EF4-FFF2-40B4-BE49-F238E27FC236}">
              <a16:creationId xmlns:a16="http://schemas.microsoft.com/office/drawing/2014/main" id="{3297179D-AC09-4D03-9F5D-BC81758779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2" name="直線コネクタ 491">
          <a:extLst>
            <a:ext uri="{FF2B5EF4-FFF2-40B4-BE49-F238E27FC236}">
              <a16:creationId xmlns:a16="http://schemas.microsoft.com/office/drawing/2014/main" id="{4561FE0E-915A-4993-A34C-50A9FEA09E9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3" name="テキスト ボックス 492">
          <a:extLst>
            <a:ext uri="{FF2B5EF4-FFF2-40B4-BE49-F238E27FC236}">
              <a16:creationId xmlns:a16="http://schemas.microsoft.com/office/drawing/2014/main" id="{CFA7EDEA-AC8A-4CDD-B0E6-7FA35BF28BF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4" name="直線コネクタ 493">
          <a:extLst>
            <a:ext uri="{FF2B5EF4-FFF2-40B4-BE49-F238E27FC236}">
              <a16:creationId xmlns:a16="http://schemas.microsoft.com/office/drawing/2014/main" id="{C78A70D3-CA33-4017-B8E8-951D42B1CF5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5" name="テキスト ボックス 494">
          <a:extLst>
            <a:ext uri="{FF2B5EF4-FFF2-40B4-BE49-F238E27FC236}">
              <a16:creationId xmlns:a16="http://schemas.microsoft.com/office/drawing/2014/main" id="{31930C2F-D1FC-4178-91EA-3C45849D9F1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6" name="直線コネクタ 495">
          <a:extLst>
            <a:ext uri="{FF2B5EF4-FFF2-40B4-BE49-F238E27FC236}">
              <a16:creationId xmlns:a16="http://schemas.microsoft.com/office/drawing/2014/main" id="{5017F367-6A05-4BAA-B393-D7466D05169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7" name="テキスト ボックス 496">
          <a:extLst>
            <a:ext uri="{FF2B5EF4-FFF2-40B4-BE49-F238E27FC236}">
              <a16:creationId xmlns:a16="http://schemas.microsoft.com/office/drawing/2014/main" id="{7F5B8F1E-A3A9-4F6B-823A-0E5918C6C6E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8" name="直線コネクタ 497">
          <a:extLst>
            <a:ext uri="{FF2B5EF4-FFF2-40B4-BE49-F238E27FC236}">
              <a16:creationId xmlns:a16="http://schemas.microsoft.com/office/drawing/2014/main" id="{1F8065F4-286E-4240-BA10-BD26B53997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9" name="テキスト ボックス 498">
          <a:extLst>
            <a:ext uri="{FF2B5EF4-FFF2-40B4-BE49-F238E27FC236}">
              <a16:creationId xmlns:a16="http://schemas.microsoft.com/office/drawing/2014/main" id="{72E66B62-E28F-4693-A486-843DBB8CB7D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0" name="直線コネクタ 499">
          <a:extLst>
            <a:ext uri="{FF2B5EF4-FFF2-40B4-BE49-F238E27FC236}">
              <a16:creationId xmlns:a16="http://schemas.microsoft.com/office/drawing/2014/main" id="{DF0BF9B4-FF3C-4449-9FF5-24354FD2365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1" name="テキスト ボックス 500">
          <a:extLst>
            <a:ext uri="{FF2B5EF4-FFF2-40B4-BE49-F238E27FC236}">
              <a16:creationId xmlns:a16="http://schemas.microsoft.com/office/drawing/2014/main" id="{43397C49-832D-4EA8-A6E4-5B64F0A89B9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2" name="直線コネクタ 501">
          <a:extLst>
            <a:ext uri="{FF2B5EF4-FFF2-40B4-BE49-F238E27FC236}">
              <a16:creationId xmlns:a16="http://schemas.microsoft.com/office/drawing/2014/main" id="{BC97546D-0DF4-4B0A-8E32-AE2846B54F1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3" name="テキスト ボックス 502">
          <a:extLst>
            <a:ext uri="{FF2B5EF4-FFF2-40B4-BE49-F238E27FC236}">
              <a16:creationId xmlns:a16="http://schemas.microsoft.com/office/drawing/2014/main" id="{CE442D0B-81B3-425C-A8E7-9A42CA48098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a:extLst>
            <a:ext uri="{FF2B5EF4-FFF2-40B4-BE49-F238E27FC236}">
              <a16:creationId xmlns:a16="http://schemas.microsoft.com/office/drawing/2014/main" id="{C693F1CC-5D64-439F-B726-49C4E9FCE6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a:extLst>
            <a:ext uri="{FF2B5EF4-FFF2-40B4-BE49-F238E27FC236}">
              <a16:creationId xmlns:a16="http://schemas.microsoft.com/office/drawing/2014/main" id="{F7C1320A-4241-4028-93BF-51DADACD4C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公民館】&#10;一人当たり面積グラフ枠">
          <a:extLst>
            <a:ext uri="{FF2B5EF4-FFF2-40B4-BE49-F238E27FC236}">
              <a16:creationId xmlns:a16="http://schemas.microsoft.com/office/drawing/2014/main" id="{E911E92A-ADB6-4D26-B314-BB9F2BFF02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07" name="直線コネクタ 506">
          <a:extLst>
            <a:ext uri="{FF2B5EF4-FFF2-40B4-BE49-F238E27FC236}">
              <a16:creationId xmlns:a16="http://schemas.microsoft.com/office/drawing/2014/main" id="{E4838741-EDEF-47BC-8E37-1E0B6B1DAC3C}"/>
            </a:ext>
          </a:extLst>
        </xdr:cNvPr>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08" name="【公民館】&#10;一人当たり面積最小値テキスト">
          <a:extLst>
            <a:ext uri="{FF2B5EF4-FFF2-40B4-BE49-F238E27FC236}">
              <a16:creationId xmlns:a16="http://schemas.microsoft.com/office/drawing/2014/main" id="{D361A182-9107-4096-B579-A1559D31F704}"/>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09" name="直線コネクタ 508">
          <a:extLst>
            <a:ext uri="{FF2B5EF4-FFF2-40B4-BE49-F238E27FC236}">
              <a16:creationId xmlns:a16="http://schemas.microsoft.com/office/drawing/2014/main" id="{AA8956BC-F81F-4BC3-920D-7C99E5B630D7}"/>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10" name="【公民館】&#10;一人当たり面積最大値テキスト">
          <a:extLst>
            <a:ext uri="{FF2B5EF4-FFF2-40B4-BE49-F238E27FC236}">
              <a16:creationId xmlns:a16="http://schemas.microsoft.com/office/drawing/2014/main" id="{FBD680D0-A3D0-4FFA-91AB-E2595DA4B23D}"/>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11" name="直線コネクタ 510">
          <a:extLst>
            <a:ext uri="{FF2B5EF4-FFF2-40B4-BE49-F238E27FC236}">
              <a16:creationId xmlns:a16="http://schemas.microsoft.com/office/drawing/2014/main" id="{624C7AAE-8018-4EF6-BE85-0FED8CF89DE5}"/>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512" name="【公民館】&#10;一人当たり面積平均値テキスト">
          <a:extLst>
            <a:ext uri="{FF2B5EF4-FFF2-40B4-BE49-F238E27FC236}">
              <a16:creationId xmlns:a16="http://schemas.microsoft.com/office/drawing/2014/main" id="{3244B19E-BA5E-45EF-AB6A-2B7EFD23099B}"/>
            </a:ext>
          </a:extLst>
        </xdr:cNvPr>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13" name="フローチャート: 判断 512">
          <a:extLst>
            <a:ext uri="{FF2B5EF4-FFF2-40B4-BE49-F238E27FC236}">
              <a16:creationId xmlns:a16="http://schemas.microsoft.com/office/drawing/2014/main" id="{0D92CE76-57BB-43FD-BD51-B6640F611DD2}"/>
            </a:ext>
          </a:extLst>
        </xdr:cNvPr>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14" name="フローチャート: 判断 513">
          <a:extLst>
            <a:ext uri="{FF2B5EF4-FFF2-40B4-BE49-F238E27FC236}">
              <a16:creationId xmlns:a16="http://schemas.microsoft.com/office/drawing/2014/main" id="{7CE216D8-B2A5-4FE5-9294-96462FD6A3D7}"/>
            </a:ext>
          </a:extLst>
        </xdr:cNvPr>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15" name="フローチャート: 判断 514">
          <a:extLst>
            <a:ext uri="{FF2B5EF4-FFF2-40B4-BE49-F238E27FC236}">
              <a16:creationId xmlns:a16="http://schemas.microsoft.com/office/drawing/2014/main" id="{A178C46C-4C72-49B7-9CFF-51CBE1C60A41}"/>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52D6692B-4715-477F-9CE8-674F470A06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B2EBCD4D-9C16-460E-968F-8018348376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D07CD37F-C7BC-4AC4-8C0D-0D89AB9389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3CB58F88-BFF0-43D3-BFD2-9528947EA9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7A735F2E-3ADB-45F1-8E90-1546CFA409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521" name="楕円 520">
          <a:extLst>
            <a:ext uri="{FF2B5EF4-FFF2-40B4-BE49-F238E27FC236}">
              <a16:creationId xmlns:a16="http://schemas.microsoft.com/office/drawing/2014/main" id="{9F4496C8-FD4C-4522-B02C-9AA41D44C3A3}"/>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522" name="【公民館】&#10;一人当たり面積該当値テキスト">
          <a:extLst>
            <a:ext uri="{FF2B5EF4-FFF2-40B4-BE49-F238E27FC236}">
              <a16:creationId xmlns:a16="http://schemas.microsoft.com/office/drawing/2014/main" id="{2546AE0C-014F-4D0E-B91E-64737DFD6ED6}"/>
            </a:ext>
          </a:extLst>
        </xdr:cNvPr>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523" name="楕円 522">
          <a:extLst>
            <a:ext uri="{FF2B5EF4-FFF2-40B4-BE49-F238E27FC236}">
              <a16:creationId xmlns:a16="http://schemas.microsoft.com/office/drawing/2014/main" id="{87170924-E158-470B-9BA6-A842CC6BEF2D}"/>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524" name="直線コネクタ 523">
          <a:extLst>
            <a:ext uri="{FF2B5EF4-FFF2-40B4-BE49-F238E27FC236}">
              <a16:creationId xmlns:a16="http://schemas.microsoft.com/office/drawing/2014/main" id="{6C3EAC21-AEC6-415F-92D5-B0C55C5DED38}"/>
            </a:ext>
          </a:extLst>
        </xdr:cNvPr>
        <xdr:cNvCxnSpPr/>
      </xdr:nvCxnSpPr>
      <xdr:spPr>
        <a:xfrm flipV="1">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25" name="n_1aveValue【公民館】&#10;一人当たり面積">
          <a:extLst>
            <a:ext uri="{FF2B5EF4-FFF2-40B4-BE49-F238E27FC236}">
              <a16:creationId xmlns:a16="http://schemas.microsoft.com/office/drawing/2014/main" id="{2B7F5F9B-55F3-4CB0-8743-3FBE9FE65FC5}"/>
            </a:ext>
          </a:extLst>
        </xdr:cNvPr>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26" name="n_2aveValue【公民館】&#10;一人当たり面積">
          <a:extLst>
            <a:ext uri="{FF2B5EF4-FFF2-40B4-BE49-F238E27FC236}">
              <a16:creationId xmlns:a16="http://schemas.microsoft.com/office/drawing/2014/main" id="{07034876-8EDB-4968-A38F-C330C914CA1D}"/>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527" name="n_1mainValue【公民館】&#10;一人当たり面積">
          <a:extLst>
            <a:ext uri="{FF2B5EF4-FFF2-40B4-BE49-F238E27FC236}">
              <a16:creationId xmlns:a16="http://schemas.microsoft.com/office/drawing/2014/main" id="{F2C25431-309C-4A81-927E-1548F47BA4CB}"/>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F4DB06F8-E85F-4B13-BF5F-4D4B599F92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8A0EB1D5-F8C0-4515-A2FE-11CBBFAC01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48729EAE-E09B-45E4-83AF-A9A80F9D2C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430068-F942-4019-BA3A-F29AA28D88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9DF1D6-84F3-4CE4-8899-4CA40A7E3E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2737E6-787D-41C1-B4C5-C63394F534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A27F49-3D96-4FDE-907E-DC53B13E40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1977A1-6DC6-4DE6-9E46-BC06B52B51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860CF7-4468-4B0B-A585-3EE1E8D17F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5A44D8-2350-43F9-AD70-50F99892D9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65ED11-8EA4-4903-A614-F53558B2C9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F6B2C1-AC11-48CF-8C43-DB9D27450E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053F55-C890-4109-8F35-81FDBDA9A4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55,277
54,967
36.17
19,315,775
19,034,121
268,833
10,936,577
17,510,715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0F9C9A-74B5-4FCD-A015-81387F790C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868601-817C-4A80-AB04-4193BB515E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FA97C6-134C-46F7-98DD-CAD434F1F1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4F573D-F1B2-4E15-8C52-025BCADDC0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307381-B392-45EF-80F5-F0106A437A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5A7DA1D-EB80-4912-AA71-AD0149BFF1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ED45FE-EEF8-4FA9-9E2C-D74BAD1653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143F73-6D2D-49C3-BAD5-9D714C4C52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7A2747-C3E2-4B87-9A63-7846A37BB7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EFBB63-EB5B-4ED6-858F-03B3627670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03320C-D616-4152-B89B-A682DAD8BF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30A135-D450-4097-B3F9-5EDE9A098A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404EB4-0A8D-4639-9425-D5B11F1364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8470F8-751D-4F10-A24F-DEB9BE6602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D303F2-9E05-4423-9EE8-12979E9964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351A16-E654-406E-B4FE-185FA78AAE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1ECFD9-F5AE-43BB-928B-7AE0E92BD7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895822-71E8-4CD7-BD69-E44CBDE2A3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477B420-3D23-4639-B7FC-AB125CC87DE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23CB356-DE33-4682-91A8-211417456C5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4468384-D381-4E53-81B7-A7C76230AA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699236B-B325-4029-BEEE-1F44BBDC4A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98DED7C-D08A-45AE-A993-46FD8B9F12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AF6055F-B4B6-47BB-81D0-67ED72D32A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5B3A869-93C0-4E14-8E93-423D329C4F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5EA0E2E-830B-4AE8-92F1-6AE2983F48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F703D57-4B02-415E-B548-A2D162B072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2CDD556-2809-447E-822A-32D684894DF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0C4CD7C-96BB-432D-A0AC-720EFC499D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C6D341A-A8D6-4819-9564-DCDC506263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8146DD1-85C0-416A-9D41-C232A4DC4B3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568C6B4-D973-42E9-804D-1C2E8573A79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B062103-4571-4487-A097-E8796CAEE9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7D3B8B8-69A3-4558-AE8D-AF38B876DAE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CCD3E9F-56AC-421D-9472-0932F7F462D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660E4A8-F0AA-49D6-A305-4528A0C932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C5756C7-BD52-4444-B945-7678F092A4E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54C51B4-7519-4D60-B9E1-59B2EEFE1F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2A2DA5D-F051-4385-A339-4980ACA7452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945A06E-F1A9-4526-8A14-061E240474E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DCE52BB-198D-4769-86F4-098EAF2D5E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BED364BF-850F-442F-9012-63720250EEE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44DA2D-2E30-444F-885A-7456B330B86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E186E39-F38B-48EB-82A7-CF51C21909D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8E331A3-EFA7-4333-837F-C9A706E7CE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C7694033-EE05-4EC7-901B-9DA075453EFA}"/>
            </a:ext>
          </a:extLst>
        </xdr:cNvPr>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88F7655E-2CA9-4CA0-BB34-72033D836CFE}"/>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E30F364D-EFEE-4180-BF87-BADC6233EE7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a:extLst>
            <a:ext uri="{FF2B5EF4-FFF2-40B4-BE49-F238E27FC236}">
              <a16:creationId xmlns:a16="http://schemas.microsoft.com/office/drawing/2014/main" id="{C0A955EE-49EC-412F-8791-1814F2877B82}"/>
            </a:ext>
          </a:extLst>
        </xdr:cNvPr>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a:extLst>
            <a:ext uri="{FF2B5EF4-FFF2-40B4-BE49-F238E27FC236}">
              <a16:creationId xmlns:a16="http://schemas.microsoft.com/office/drawing/2014/main" id="{1B5B010F-A4B7-47D3-ACFB-10734D3E57BD}"/>
            </a:ext>
          </a:extLst>
        </xdr:cNvPr>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DCE46216-EFB3-48A7-84B9-4F4CEA8688F9}"/>
            </a:ext>
          </a:extLst>
        </xdr:cNvPr>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a:extLst>
            <a:ext uri="{FF2B5EF4-FFF2-40B4-BE49-F238E27FC236}">
              <a16:creationId xmlns:a16="http://schemas.microsoft.com/office/drawing/2014/main" id="{1DB1DD7F-6024-403B-8AB5-546766652B74}"/>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a:extLst>
            <a:ext uri="{FF2B5EF4-FFF2-40B4-BE49-F238E27FC236}">
              <a16:creationId xmlns:a16="http://schemas.microsoft.com/office/drawing/2014/main" id="{2ABB21AA-3B82-420A-B12C-0880B70E33FF}"/>
            </a:ext>
          </a:extLst>
        </xdr:cNvPr>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a:extLst>
            <a:ext uri="{FF2B5EF4-FFF2-40B4-BE49-F238E27FC236}">
              <a16:creationId xmlns:a16="http://schemas.microsoft.com/office/drawing/2014/main" id="{67212288-86D8-4E03-8F71-D7D7F1795D2C}"/>
            </a:ext>
          </a:extLst>
        </xdr:cNvPr>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DDF134C-BBFE-403D-9736-1BA10402E83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C5BF148-E61E-41AF-8E06-8FCA533D8E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AD174F-545D-473F-BE38-DF8DAA3C0A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0AC29B-2FB5-4B04-97C4-00A756103C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1A6E2A-2ACA-49A8-9A11-511982F399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76019</xdr:rowOff>
    </xdr:from>
    <xdr:to>
      <xdr:col>24</xdr:col>
      <xdr:colOff>114300</xdr:colOff>
      <xdr:row>36</xdr:row>
      <xdr:rowOff>6169</xdr:rowOff>
    </xdr:to>
    <xdr:sp macro="" textlink="">
      <xdr:nvSpPr>
        <xdr:cNvPr id="71" name="楕円 70">
          <a:extLst>
            <a:ext uri="{FF2B5EF4-FFF2-40B4-BE49-F238E27FC236}">
              <a16:creationId xmlns:a16="http://schemas.microsoft.com/office/drawing/2014/main" id="{F45D601D-F360-42B9-90C0-ED506F6FF12B}"/>
            </a:ext>
          </a:extLst>
        </xdr:cNvPr>
        <xdr:cNvSpPr/>
      </xdr:nvSpPr>
      <xdr:spPr>
        <a:xfrm>
          <a:off x="4584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98896</xdr:rowOff>
    </xdr:from>
    <xdr:ext cx="405111" cy="259045"/>
    <xdr:sp macro="" textlink="">
      <xdr:nvSpPr>
        <xdr:cNvPr id="72" name="【図書館】&#10;有形固定資産減価償却率該当値テキスト">
          <a:extLst>
            <a:ext uri="{FF2B5EF4-FFF2-40B4-BE49-F238E27FC236}">
              <a16:creationId xmlns:a16="http://schemas.microsoft.com/office/drawing/2014/main" id="{ADE4B159-C927-4B4A-9093-6FF4390B3C3F}"/>
            </a:ext>
          </a:extLst>
        </xdr:cNvPr>
        <xdr:cNvSpPr txBox="1"/>
      </xdr:nvSpPr>
      <xdr:spPr>
        <a:xfrm>
          <a:off x="4673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100511</xdr:rowOff>
    </xdr:from>
    <xdr:to>
      <xdr:col>20</xdr:col>
      <xdr:colOff>38100</xdr:colOff>
      <xdr:row>36</xdr:row>
      <xdr:rowOff>30661</xdr:rowOff>
    </xdr:to>
    <xdr:sp macro="" textlink="">
      <xdr:nvSpPr>
        <xdr:cNvPr id="73" name="楕円 72">
          <a:extLst>
            <a:ext uri="{FF2B5EF4-FFF2-40B4-BE49-F238E27FC236}">
              <a16:creationId xmlns:a16="http://schemas.microsoft.com/office/drawing/2014/main" id="{93FBC79D-6BE8-403E-A4F9-947B6A9719D5}"/>
            </a:ext>
          </a:extLst>
        </xdr:cNvPr>
        <xdr:cNvSpPr/>
      </xdr:nvSpPr>
      <xdr:spPr>
        <a:xfrm>
          <a:off x="3746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126819</xdr:rowOff>
    </xdr:from>
    <xdr:to>
      <xdr:col>24</xdr:col>
      <xdr:colOff>63500</xdr:colOff>
      <xdr:row>35</xdr:row>
      <xdr:rowOff>151311</xdr:rowOff>
    </xdr:to>
    <xdr:cxnSp macro="">
      <xdr:nvCxnSpPr>
        <xdr:cNvPr id="74" name="直線コネクタ 73">
          <a:extLst>
            <a:ext uri="{FF2B5EF4-FFF2-40B4-BE49-F238E27FC236}">
              <a16:creationId xmlns:a16="http://schemas.microsoft.com/office/drawing/2014/main" id="{379C55A6-3175-4CEB-AD89-EB50A0FA803C}"/>
            </a:ext>
          </a:extLst>
        </xdr:cNvPr>
        <xdr:cNvCxnSpPr/>
      </xdr:nvCxnSpPr>
      <xdr:spPr>
        <a:xfrm flipV="1">
          <a:off x="3797300" y="612756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a:extLst>
            <a:ext uri="{FF2B5EF4-FFF2-40B4-BE49-F238E27FC236}">
              <a16:creationId xmlns:a16="http://schemas.microsoft.com/office/drawing/2014/main" id="{348D2082-8AD8-4681-978C-C6EE98ADEB39}"/>
            </a:ext>
          </a:extLst>
        </xdr:cNvPr>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a:extLst>
            <a:ext uri="{FF2B5EF4-FFF2-40B4-BE49-F238E27FC236}">
              <a16:creationId xmlns:a16="http://schemas.microsoft.com/office/drawing/2014/main" id="{F46F84CA-DD29-4496-BE6B-20EA97AB8853}"/>
            </a:ext>
          </a:extLst>
        </xdr:cNvPr>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47188</xdr:rowOff>
    </xdr:from>
    <xdr:ext cx="405111" cy="259045"/>
    <xdr:sp macro="" textlink="">
      <xdr:nvSpPr>
        <xdr:cNvPr id="77" name="n_1mainValue【図書館】&#10;有形固定資産減価償却率">
          <a:extLst>
            <a:ext uri="{FF2B5EF4-FFF2-40B4-BE49-F238E27FC236}">
              <a16:creationId xmlns:a16="http://schemas.microsoft.com/office/drawing/2014/main" id="{ACB94283-90D6-4E75-9142-18F079D7F2E5}"/>
            </a:ext>
          </a:extLst>
        </xdr:cNvPr>
        <xdr:cNvSpPr txBox="1"/>
      </xdr:nvSpPr>
      <xdr:spPr>
        <a:xfrm>
          <a:off x="3582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2ABCADE3-ABED-4985-9680-C6030F1CE5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88EFC461-4D4A-4287-8379-5603C5A18E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C981195B-A449-4DC5-9844-DDE1126EF3E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7969C83D-5496-4438-B4C6-8E2BA89536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C3119720-ECBA-4BDC-B342-397B5C8D10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3386D15-6564-437B-B47D-B1E991D9E5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A6B58D7A-52A3-4B05-8AAA-29E22F6B6F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C00E0505-8E64-4038-A29E-BB00F30088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83821FC8-BE96-4B0A-AAB1-76BE97811C2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691B886E-9641-4E29-8D9D-C1805CC8C2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1E16C14C-55A4-4AE0-929D-A94D33EBB9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C8FAF261-053C-48AA-9B2C-EB29174F9B2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F401D774-C50A-4C04-B627-3BAB718327E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FB5DB153-B570-42CE-94B6-F36491F00D5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E4CB608D-1C84-419C-832D-A809360A43A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D654FD8E-9B58-492D-9276-B5158BEE6E2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4FF4465F-5B34-4C26-991A-F034F6F5202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1E072190-392B-46E2-9625-11D698F941E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CFAFD6BB-8F9E-482A-94CA-271DBAF7F0C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AE50F769-B9DB-42EB-990D-534BF73321C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8C7831F2-78D6-4E43-A1B0-331F15DC254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96C4ABF7-B973-4549-951F-94AD6FA58A3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91624A3B-DB26-4827-80D8-2D6F43F61A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a:extLst>
            <a:ext uri="{FF2B5EF4-FFF2-40B4-BE49-F238E27FC236}">
              <a16:creationId xmlns:a16="http://schemas.microsoft.com/office/drawing/2014/main" id="{0F1C3E9C-85B9-420A-BBB9-A3DB9AC41007}"/>
            </a:ext>
          </a:extLst>
        </xdr:cNvPr>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a:extLst>
            <a:ext uri="{FF2B5EF4-FFF2-40B4-BE49-F238E27FC236}">
              <a16:creationId xmlns:a16="http://schemas.microsoft.com/office/drawing/2014/main" id="{D7B215BD-9059-4129-8668-096803625538}"/>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a:extLst>
            <a:ext uri="{FF2B5EF4-FFF2-40B4-BE49-F238E27FC236}">
              <a16:creationId xmlns:a16="http://schemas.microsoft.com/office/drawing/2014/main" id="{96B9D0ED-0D1F-47FC-945A-28D6E7C04F2E}"/>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a:extLst>
            <a:ext uri="{FF2B5EF4-FFF2-40B4-BE49-F238E27FC236}">
              <a16:creationId xmlns:a16="http://schemas.microsoft.com/office/drawing/2014/main" id="{C17DA2D4-1BD4-4694-AECD-70EDAAF80839}"/>
            </a:ext>
          </a:extLst>
        </xdr:cNvPr>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a:extLst>
            <a:ext uri="{FF2B5EF4-FFF2-40B4-BE49-F238E27FC236}">
              <a16:creationId xmlns:a16="http://schemas.microsoft.com/office/drawing/2014/main" id="{2FD184D4-A675-46FB-BD31-36600C2BFD98}"/>
            </a:ext>
          </a:extLst>
        </xdr:cNvPr>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a:extLst>
            <a:ext uri="{FF2B5EF4-FFF2-40B4-BE49-F238E27FC236}">
              <a16:creationId xmlns:a16="http://schemas.microsoft.com/office/drawing/2014/main" id="{AA76089D-9C16-491C-9313-5CB5A70E26F3}"/>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a:extLst>
            <a:ext uri="{FF2B5EF4-FFF2-40B4-BE49-F238E27FC236}">
              <a16:creationId xmlns:a16="http://schemas.microsoft.com/office/drawing/2014/main" id="{60A122A8-0DC4-4124-88AA-01F2856044A4}"/>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a:extLst>
            <a:ext uri="{FF2B5EF4-FFF2-40B4-BE49-F238E27FC236}">
              <a16:creationId xmlns:a16="http://schemas.microsoft.com/office/drawing/2014/main" id="{2533F4F2-C885-416F-98F3-0831A41473C2}"/>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a:extLst>
            <a:ext uri="{FF2B5EF4-FFF2-40B4-BE49-F238E27FC236}">
              <a16:creationId xmlns:a16="http://schemas.microsoft.com/office/drawing/2014/main" id="{694F2588-0C4C-4E90-BE35-ECF0DF063793}"/>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A78E990-3419-4C6B-98AD-BE1FDB903A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A988CEC-683A-42B1-AC6A-09768D9FD2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3D14735-11B5-472B-B2F8-EA5CAEACB6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722E93F-C187-43BB-B8CF-E94E1D9D8C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59E48931-5337-4A00-A580-3384F67FB4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5" name="楕円 114">
          <a:extLst>
            <a:ext uri="{FF2B5EF4-FFF2-40B4-BE49-F238E27FC236}">
              <a16:creationId xmlns:a16="http://schemas.microsoft.com/office/drawing/2014/main" id="{31701131-B8F3-4F57-84E8-3AD7DDAE59EE}"/>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16" name="【図書館】&#10;一人当たり面積該当値テキスト">
          <a:extLst>
            <a:ext uri="{FF2B5EF4-FFF2-40B4-BE49-F238E27FC236}">
              <a16:creationId xmlns:a16="http://schemas.microsoft.com/office/drawing/2014/main" id="{3E02C48B-DE4D-48CF-8A1B-13016D0E1B83}"/>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7" name="楕円 116">
          <a:extLst>
            <a:ext uri="{FF2B5EF4-FFF2-40B4-BE49-F238E27FC236}">
              <a16:creationId xmlns:a16="http://schemas.microsoft.com/office/drawing/2014/main" id="{3EE281B1-3AF9-47E5-BF6F-6A97CF438DC6}"/>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18" name="直線コネクタ 117">
          <a:extLst>
            <a:ext uri="{FF2B5EF4-FFF2-40B4-BE49-F238E27FC236}">
              <a16:creationId xmlns:a16="http://schemas.microsoft.com/office/drawing/2014/main" id="{8975F820-3357-4A4F-AB40-9CB821E31723}"/>
            </a:ext>
          </a:extLst>
        </xdr:cNvPr>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a:extLst>
            <a:ext uri="{FF2B5EF4-FFF2-40B4-BE49-F238E27FC236}">
              <a16:creationId xmlns:a16="http://schemas.microsoft.com/office/drawing/2014/main" id="{0F5C8F87-1A99-4F82-85FD-5EE388D206E6}"/>
            </a:ext>
          </a:extLst>
        </xdr:cNvPr>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a:extLst>
            <a:ext uri="{FF2B5EF4-FFF2-40B4-BE49-F238E27FC236}">
              <a16:creationId xmlns:a16="http://schemas.microsoft.com/office/drawing/2014/main" id="{88493C1F-5FD3-4C20-BFB2-80241599CBB7}"/>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1" name="n_1mainValue【図書館】&#10;一人当たり面積">
          <a:extLst>
            <a:ext uri="{FF2B5EF4-FFF2-40B4-BE49-F238E27FC236}">
              <a16:creationId xmlns:a16="http://schemas.microsoft.com/office/drawing/2014/main" id="{A09C9CC6-9B3D-460A-8C59-FC4140B28D36}"/>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F6DC71A0-BB1D-4157-AEB9-44354CFC55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4322415D-FCEA-416D-B0CB-00FEF15618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E0EFC941-0BDB-4B64-9788-636C76DC3D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F09A5095-1514-4A02-8F6C-6FF245036B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06C11315-B22F-4680-934A-BA51EC12F4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C6434F8F-2E20-4A19-A596-127A2C5FD7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65156049-FC63-43D2-9E04-709D57000D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552DFDDD-5CDF-4B15-B621-821F8F20F3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CB98BCEC-A27F-41B5-ADD1-B99FAB3AC0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42C327EB-3999-483A-9884-8E89B5E929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a:extLst>
            <a:ext uri="{FF2B5EF4-FFF2-40B4-BE49-F238E27FC236}">
              <a16:creationId xmlns:a16="http://schemas.microsoft.com/office/drawing/2014/main" id="{2663645A-9A2C-433E-94DC-99813C6E7E3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a:extLst>
            <a:ext uri="{FF2B5EF4-FFF2-40B4-BE49-F238E27FC236}">
              <a16:creationId xmlns:a16="http://schemas.microsoft.com/office/drawing/2014/main" id="{0C33077F-E5E5-4F97-BFB3-3DC581BB708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a:extLst>
            <a:ext uri="{FF2B5EF4-FFF2-40B4-BE49-F238E27FC236}">
              <a16:creationId xmlns:a16="http://schemas.microsoft.com/office/drawing/2014/main" id="{BC4DF80E-A7A5-42C8-A4E8-E68FFD38D4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a:extLst>
            <a:ext uri="{FF2B5EF4-FFF2-40B4-BE49-F238E27FC236}">
              <a16:creationId xmlns:a16="http://schemas.microsoft.com/office/drawing/2014/main" id="{87F02888-B1D7-4968-884C-C8B6422D8F3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a:extLst>
            <a:ext uri="{FF2B5EF4-FFF2-40B4-BE49-F238E27FC236}">
              <a16:creationId xmlns:a16="http://schemas.microsoft.com/office/drawing/2014/main" id="{217FF39B-86FD-4E72-A7F2-9F745F401C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a:extLst>
            <a:ext uri="{FF2B5EF4-FFF2-40B4-BE49-F238E27FC236}">
              <a16:creationId xmlns:a16="http://schemas.microsoft.com/office/drawing/2014/main" id="{9BEE6E1F-FA94-461A-B4CA-D193601158D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a:extLst>
            <a:ext uri="{FF2B5EF4-FFF2-40B4-BE49-F238E27FC236}">
              <a16:creationId xmlns:a16="http://schemas.microsoft.com/office/drawing/2014/main" id="{99332A4E-AC1E-4DB2-961C-4E835C6BF60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a:extLst>
            <a:ext uri="{FF2B5EF4-FFF2-40B4-BE49-F238E27FC236}">
              <a16:creationId xmlns:a16="http://schemas.microsoft.com/office/drawing/2014/main" id="{E4AEDBF6-1932-44F7-B27F-EF398DFA6E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a:extLst>
            <a:ext uri="{FF2B5EF4-FFF2-40B4-BE49-F238E27FC236}">
              <a16:creationId xmlns:a16="http://schemas.microsoft.com/office/drawing/2014/main" id="{7EF60949-CECB-4302-AE59-D6DF0002C0B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a:extLst>
            <a:ext uri="{FF2B5EF4-FFF2-40B4-BE49-F238E27FC236}">
              <a16:creationId xmlns:a16="http://schemas.microsoft.com/office/drawing/2014/main" id="{3EAD132F-D214-4F76-BD7F-8B81A4A0147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a:extLst>
            <a:ext uri="{FF2B5EF4-FFF2-40B4-BE49-F238E27FC236}">
              <a16:creationId xmlns:a16="http://schemas.microsoft.com/office/drawing/2014/main" id="{8CFDF635-502D-41F4-9ED5-F855403FE0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a:extLst>
            <a:ext uri="{FF2B5EF4-FFF2-40B4-BE49-F238E27FC236}">
              <a16:creationId xmlns:a16="http://schemas.microsoft.com/office/drawing/2014/main" id="{C1D72CDE-2E05-462D-B734-E53D1770714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17C94E79-C1F1-4D5D-9F04-03950CD85F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17F2EB2D-E266-46F5-8BE4-77287EEE8ED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0F5DBAB8-B1B4-4B50-B710-554010A259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a:extLst>
            <a:ext uri="{FF2B5EF4-FFF2-40B4-BE49-F238E27FC236}">
              <a16:creationId xmlns:a16="http://schemas.microsoft.com/office/drawing/2014/main" id="{37F58A70-D705-4066-B94D-B873247CC0C1}"/>
            </a:ext>
          </a:extLst>
        </xdr:cNvPr>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id="{27534F42-40F8-4C95-A78B-265188191013}"/>
            </a:ext>
          </a:extLst>
        </xdr:cNvPr>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a:extLst>
            <a:ext uri="{FF2B5EF4-FFF2-40B4-BE49-F238E27FC236}">
              <a16:creationId xmlns:a16="http://schemas.microsoft.com/office/drawing/2014/main" id="{054A4C33-DA4C-4704-8772-9DFAFCFBD9B1}"/>
            </a:ext>
          </a:extLst>
        </xdr:cNvPr>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id="{585B54A3-1C7F-47F5-B948-E4F2C04CCE72}"/>
            </a:ext>
          </a:extLst>
        </xdr:cNvPr>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a:extLst>
            <a:ext uri="{FF2B5EF4-FFF2-40B4-BE49-F238E27FC236}">
              <a16:creationId xmlns:a16="http://schemas.microsoft.com/office/drawing/2014/main" id="{92A46877-FD39-4654-8CCA-736996BD833D}"/>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22FE33B0-F47B-43A9-A239-4E9D38AFC4A4}"/>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a:extLst>
            <a:ext uri="{FF2B5EF4-FFF2-40B4-BE49-F238E27FC236}">
              <a16:creationId xmlns:a16="http://schemas.microsoft.com/office/drawing/2014/main" id="{ECDE7D65-1F4A-4901-ADD9-49B5BEA41FD4}"/>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a:extLst>
            <a:ext uri="{FF2B5EF4-FFF2-40B4-BE49-F238E27FC236}">
              <a16:creationId xmlns:a16="http://schemas.microsoft.com/office/drawing/2014/main" id="{58FF2B03-CAC2-4C3F-95B6-B765DD0CD6AC}"/>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a:extLst>
            <a:ext uri="{FF2B5EF4-FFF2-40B4-BE49-F238E27FC236}">
              <a16:creationId xmlns:a16="http://schemas.microsoft.com/office/drawing/2014/main" id="{11EEC067-652E-499A-BD26-32F9CB1AA973}"/>
            </a:ext>
          </a:extLst>
        </xdr:cNvPr>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398F5C3A-A99F-4395-B609-207FB45440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E4ED324-03AF-452D-8223-8CCCADA0F7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4C3B84BB-173C-4FBF-B519-33A77A910D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9DDDBF9-11C6-47D5-910A-E839755265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58C370A-2E8E-4AC8-97D3-32A537C4CA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150041</xdr:rowOff>
    </xdr:from>
    <xdr:to>
      <xdr:col>24</xdr:col>
      <xdr:colOff>114300</xdr:colOff>
      <xdr:row>57</xdr:row>
      <xdr:rowOff>80191</xdr:rowOff>
    </xdr:to>
    <xdr:sp macro="" textlink="">
      <xdr:nvSpPr>
        <xdr:cNvPr id="161" name="楕円 160">
          <a:extLst>
            <a:ext uri="{FF2B5EF4-FFF2-40B4-BE49-F238E27FC236}">
              <a16:creationId xmlns:a16="http://schemas.microsoft.com/office/drawing/2014/main" id="{92F7C47D-2DDB-4C0D-961D-6988B556B754}"/>
            </a:ext>
          </a:extLst>
        </xdr:cNvPr>
        <xdr:cNvSpPr/>
      </xdr:nvSpPr>
      <xdr:spPr>
        <a:xfrm>
          <a:off x="45847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1468</xdr:rowOff>
    </xdr:from>
    <xdr:ext cx="405111" cy="259045"/>
    <xdr:sp macro="" textlink="">
      <xdr:nvSpPr>
        <xdr:cNvPr id="162" name="【体育館・プール】&#10;有形固定資産減価償却率該当値テキスト">
          <a:extLst>
            <a:ext uri="{FF2B5EF4-FFF2-40B4-BE49-F238E27FC236}">
              <a16:creationId xmlns:a16="http://schemas.microsoft.com/office/drawing/2014/main" id="{12E86081-AD88-4E03-A120-559E17C427BD}"/>
            </a:ext>
          </a:extLst>
        </xdr:cNvPr>
        <xdr:cNvSpPr txBox="1"/>
      </xdr:nvSpPr>
      <xdr:spPr>
        <a:xfrm>
          <a:off x="4673600" y="960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4717</xdr:rowOff>
    </xdr:from>
    <xdr:to>
      <xdr:col>20</xdr:col>
      <xdr:colOff>38100</xdr:colOff>
      <xdr:row>57</xdr:row>
      <xdr:rowOff>106317</xdr:rowOff>
    </xdr:to>
    <xdr:sp macro="" textlink="">
      <xdr:nvSpPr>
        <xdr:cNvPr id="163" name="楕円 162">
          <a:extLst>
            <a:ext uri="{FF2B5EF4-FFF2-40B4-BE49-F238E27FC236}">
              <a16:creationId xmlns:a16="http://schemas.microsoft.com/office/drawing/2014/main" id="{17A97F81-3D6E-46EB-B939-95EAD79A321F}"/>
            </a:ext>
          </a:extLst>
        </xdr:cNvPr>
        <xdr:cNvSpPr/>
      </xdr:nvSpPr>
      <xdr:spPr>
        <a:xfrm>
          <a:off x="3746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29391</xdr:rowOff>
    </xdr:from>
    <xdr:to>
      <xdr:col>24</xdr:col>
      <xdr:colOff>63500</xdr:colOff>
      <xdr:row>57</xdr:row>
      <xdr:rowOff>55517</xdr:rowOff>
    </xdr:to>
    <xdr:cxnSp macro="">
      <xdr:nvCxnSpPr>
        <xdr:cNvPr id="164" name="直線コネクタ 163">
          <a:extLst>
            <a:ext uri="{FF2B5EF4-FFF2-40B4-BE49-F238E27FC236}">
              <a16:creationId xmlns:a16="http://schemas.microsoft.com/office/drawing/2014/main" id="{47F7919E-9687-4960-8845-EB52E7E62C2B}"/>
            </a:ext>
          </a:extLst>
        </xdr:cNvPr>
        <xdr:cNvCxnSpPr/>
      </xdr:nvCxnSpPr>
      <xdr:spPr>
        <a:xfrm flipV="1">
          <a:off x="3797300" y="98020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a:extLst>
            <a:ext uri="{FF2B5EF4-FFF2-40B4-BE49-F238E27FC236}">
              <a16:creationId xmlns:a16="http://schemas.microsoft.com/office/drawing/2014/main" id="{8F41F59B-34DE-4235-8099-067D8154E2DA}"/>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a:extLst>
            <a:ext uri="{FF2B5EF4-FFF2-40B4-BE49-F238E27FC236}">
              <a16:creationId xmlns:a16="http://schemas.microsoft.com/office/drawing/2014/main" id="{7140DF55-6D1B-4E8D-B3BB-3207F304F8C3}"/>
            </a:ext>
          </a:extLst>
        </xdr:cNvPr>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122844</xdr:rowOff>
    </xdr:from>
    <xdr:ext cx="405111" cy="259045"/>
    <xdr:sp macro="" textlink="">
      <xdr:nvSpPr>
        <xdr:cNvPr id="167" name="n_1mainValue【体育館・プール】&#10;有形固定資産減価償却率">
          <a:extLst>
            <a:ext uri="{FF2B5EF4-FFF2-40B4-BE49-F238E27FC236}">
              <a16:creationId xmlns:a16="http://schemas.microsoft.com/office/drawing/2014/main" id="{78DD94BB-AEF9-4668-A614-CFBF4590B3B5}"/>
            </a:ext>
          </a:extLst>
        </xdr:cNvPr>
        <xdr:cNvSpPr txBox="1"/>
      </xdr:nvSpPr>
      <xdr:spPr>
        <a:xfrm>
          <a:off x="35820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9C8CCC26-592E-4149-80C2-F12B575F0B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2EE39358-792A-4596-B37E-FD867866E7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33DF6D1-9BC6-4F36-B780-070A1DA525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BAE91D2C-2B3D-4FAF-AD9D-B41276A97D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7C2F54B0-8984-4E9D-A281-F2BB6B6655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3ED90E9F-D188-4502-82DA-48A5078646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674A3D62-5263-4372-95CA-E72B4DEEC7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D87C6461-5B59-45C2-9EB4-5E7DA4F4B3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1E2B2BC0-23C7-42C0-88C7-973982CF11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19395DC0-011D-448B-B6E5-069883272F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id="{3150052E-9846-4D06-802F-C0DC32C77E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a:extLst>
            <a:ext uri="{FF2B5EF4-FFF2-40B4-BE49-F238E27FC236}">
              <a16:creationId xmlns:a16="http://schemas.microsoft.com/office/drawing/2014/main" id="{1F7125C9-C93A-4E2B-B858-0A76D572B89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id="{85B4904A-AA55-4A27-8AEE-0E3053CEF9D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a:extLst>
            <a:ext uri="{FF2B5EF4-FFF2-40B4-BE49-F238E27FC236}">
              <a16:creationId xmlns:a16="http://schemas.microsoft.com/office/drawing/2014/main" id="{92B5B26D-9509-4D22-93D6-9A074F0AD63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id="{218BECB3-3258-4D3E-A320-9E5BFCD8A4F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a:extLst>
            <a:ext uri="{FF2B5EF4-FFF2-40B4-BE49-F238E27FC236}">
              <a16:creationId xmlns:a16="http://schemas.microsoft.com/office/drawing/2014/main" id="{F94E2826-7E34-4C6A-9340-685C9BD4F30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id="{B28CF450-BDAD-4F3F-A0CD-3ED232EB191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a:extLst>
            <a:ext uri="{FF2B5EF4-FFF2-40B4-BE49-F238E27FC236}">
              <a16:creationId xmlns:a16="http://schemas.microsoft.com/office/drawing/2014/main" id="{E41D86B1-5B80-4579-81A2-E1718E1475B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id="{4908E03C-D1CF-4C33-A28C-1B081217433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a:extLst>
            <a:ext uri="{FF2B5EF4-FFF2-40B4-BE49-F238E27FC236}">
              <a16:creationId xmlns:a16="http://schemas.microsoft.com/office/drawing/2014/main" id="{0FB92853-2F7C-49EF-A854-BCA448A8AE6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F30511F2-22B8-4B4E-8899-B9C91FE26A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73083F55-4097-4A8E-8EBB-810A7EA571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a:extLst>
            <a:ext uri="{FF2B5EF4-FFF2-40B4-BE49-F238E27FC236}">
              <a16:creationId xmlns:a16="http://schemas.microsoft.com/office/drawing/2014/main" id="{645FE664-C807-4573-A358-11616D78C2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a:extLst>
            <a:ext uri="{FF2B5EF4-FFF2-40B4-BE49-F238E27FC236}">
              <a16:creationId xmlns:a16="http://schemas.microsoft.com/office/drawing/2014/main" id="{F2E8B049-FD2F-47BA-A2C3-D15591F4FA22}"/>
            </a:ext>
          </a:extLst>
        </xdr:cNvPr>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a:extLst>
            <a:ext uri="{FF2B5EF4-FFF2-40B4-BE49-F238E27FC236}">
              <a16:creationId xmlns:a16="http://schemas.microsoft.com/office/drawing/2014/main" id="{A762A07B-37BE-4DE3-BDD1-A0C429DC9735}"/>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a:extLst>
            <a:ext uri="{FF2B5EF4-FFF2-40B4-BE49-F238E27FC236}">
              <a16:creationId xmlns:a16="http://schemas.microsoft.com/office/drawing/2014/main" id="{1E32FD9A-2081-4518-8BF3-A61F13CFE1F6}"/>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a:extLst>
            <a:ext uri="{FF2B5EF4-FFF2-40B4-BE49-F238E27FC236}">
              <a16:creationId xmlns:a16="http://schemas.microsoft.com/office/drawing/2014/main" id="{FDDF3F7A-B765-4BCE-A930-8B9844B668E2}"/>
            </a:ext>
          </a:extLst>
        </xdr:cNvPr>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a:extLst>
            <a:ext uri="{FF2B5EF4-FFF2-40B4-BE49-F238E27FC236}">
              <a16:creationId xmlns:a16="http://schemas.microsoft.com/office/drawing/2014/main" id="{60F14A55-8FD6-4437-B1B8-2688B9D69C80}"/>
            </a:ext>
          </a:extLst>
        </xdr:cNvPr>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a:extLst>
            <a:ext uri="{FF2B5EF4-FFF2-40B4-BE49-F238E27FC236}">
              <a16:creationId xmlns:a16="http://schemas.microsoft.com/office/drawing/2014/main" id="{8AE38B12-B275-4D01-980A-F0965832F6D2}"/>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a:extLst>
            <a:ext uri="{FF2B5EF4-FFF2-40B4-BE49-F238E27FC236}">
              <a16:creationId xmlns:a16="http://schemas.microsoft.com/office/drawing/2014/main" id="{AF8B2F9F-55F9-4A45-8CD0-53ABB6343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a:extLst>
            <a:ext uri="{FF2B5EF4-FFF2-40B4-BE49-F238E27FC236}">
              <a16:creationId xmlns:a16="http://schemas.microsoft.com/office/drawing/2014/main" id="{E460E750-0F17-4393-AE85-24DFF63FE9ED}"/>
            </a:ext>
          </a:extLst>
        </xdr:cNvPr>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a:extLst>
            <a:ext uri="{FF2B5EF4-FFF2-40B4-BE49-F238E27FC236}">
              <a16:creationId xmlns:a16="http://schemas.microsoft.com/office/drawing/2014/main" id="{0BFC8247-8FDA-4424-9DF0-7C0E708D8363}"/>
            </a:ext>
          </a:extLst>
        </xdr:cNvPr>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C826A8A8-03D1-46E9-B80B-2A98EBAE84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288E7A57-353C-4EC9-B78A-9BD889CB63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231F6014-3BE7-45D0-A8F9-BA1FE92EB2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504D9A9-A686-4591-A496-43261EDD9C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C368954D-8E82-437E-9DBB-7910667357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05" name="楕円 204">
          <a:extLst>
            <a:ext uri="{FF2B5EF4-FFF2-40B4-BE49-F238E27FC236}">
              <a16:creationId xmlns:a16="http://schemas.microsoft.com/office/drawing/2014/main" id="{B5B73546-39BE-44D7-A16F-E7F404C9AA53}"/>
            </a:ext>
          </a:extLst>
        </xdr:cNvPr>
        <xdr:cNvSpPr/>
      </xdr:nvSpPr>
      <xdr:spPr>
        <a:xfrm>
          <a:off x="10426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3827</xdr:rowOff>
    </xdr:from>
    <xdr:ext cx="469744" cy="259045"/>
    <xdr:sp macro="" textlink="">
      <xdr:nvSpPr>
        <xdr:cNvPr id="206" name="【体育館・プール】&#10;一人当たり面積該当値テキスト">
          <a:extLst>
            <a:ext uri="{FF2B5EF4-FFF2-40B4-BE49-F238E27FC236}">
              <a16:creationId xmlns:a16="http://schemas.microsoft.com/office/drawing/2014/main" id="{C89AD668-0B02-468A-B3D3-4B0278052260}"/>
            </a:ext>
          </a:extLst>
        </xdr:cNvPr>
        <xdr:cNvSpPr txBox="1"/>
      </xdr:nvSpPr>
      <xdr:spPr>
        <a:xfrm>
          <a:off x="10515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07" name="楕円 206">
          <a:extLst>
            <a:ext uri="{FF2B5EF4-FFF2-40B4-BE49-F238E27FC236}">
              <a16:creationId xmlns:a16="http://schemas.microsoft.com/office/drawing/2014/main" id="{0DF2E6B0-6484-467E-B7DB-A81FB2A63974}"/>
            </a:ext>
          </a:extLst>
        </xdr:cNvPr>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76200</xdr:rowOff>
    </xdr:from>
    <xdr:to>
      <xdr:col>55</xdr:col>
      <xdr:colOff>0</xdr:colOff>
      <xdr:row>62</xdr:row>
      <xdr:rowOff>80010</xdr:rowOff>
    </xdr:to>
    <xdr:cxnSp macro="">
      <xdr:nvCxnSpPr>
        <xdr:cNvPr id="208" name="直線コネクタ 207">
          <a:extLst>
            <a:ext uri="{FF2B5EF4-FFF2-40B4-BE49-F238E27FC236}">
              <a16:creationId xmlns:a16="http://schemas.microsoft.com/office/drawing/2014/main" id="{A531FD39-7B02-4CD5-AF5A-7A13324F7A18}"/>
            </a:ext>
          </a:extLst>
        </xdr:cNvPr>
        <xdr:cNvCxnSpPr/>
      </xdr:nvCxnSpPr>
      <xdr:spPr>
        <a:xfrm flipV="1">
          <a:off x="9639300" y="1070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a:extLst>
            <a:ext uri="{FF2B5EF4-FFF2-40B4-BE49-F238E27FC236}">
              <a16:creationId xmlns:a16="http://schemas.microsoft.com/office/drawing/2014/main" id="{AC7E08A6-AD25-42AE-8CCB-F3F538C1148E}"/>
            </a:ext>
          </a:extLst>
        </xdr:cNvPr>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a:extLst>
            <a:ext uri="{FF2B5EF4-FFF2-40B4-BE49-F238E27FC236}">
              <a16:creationId xmlns:a16="http://schemas.microsoft.com/office/drawing/2014/main" id="{60C1BE59-60BD-4DBF-85B0-CB39139A20B4}"/>
            </a:ext>
          </a:extLst>
        </xdr:cNvPr>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211" name="n_1mainValue【体育館・プール】&#10;一人当たり面積">
          <a:extLst>
            <a:ext uri="{FF2B5EF4-FFF2-40B4-BE49-F238E27FC236}">
              <a16:creationId xmlns:a16="http://schemas.microsoft.com/office/drawing/2014/main" id="{A495AF5B-E087-44E7-B4B5-711EED1894F3}"/>
            </a:ext>
          </a:extLst>
        </xdr:cNvPr>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8D379DCC-6287-40A0-9166-A13A63BEA69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5C6F2680-8FD4-4253-96D0-A56AE01095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CE3561BE-D0E9-430E-83BB-5230518ECB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F614C59E-C94A-4C17-A4B1-F9BCCD30DA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26BDC8E8-26ED-46C9-9FD7-7967562146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7572BF5B-AC03-4B44-99D6-01C0DE0A5B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1E8ACDA3-FCAF-45C6-85B1-948637635C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512EEAA0-2C94-400A-A21E-69D4AD844C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1597D2D8-1B8D-4789-841E-F816C17BA0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D268BBCC-6A91-434D-94DE-07D05981B9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67E6F34C-07F7-46B1-BB25-D5D52FC8DF9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D922DC6-E747-445E-B432-6E5084E16F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99568D20-7AB9-40B0-A36F-D1A36FB063C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EEB1A859-F6E8-42F5-A598-C7380D48F32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5AFF4A9-7C34-4469-9969-EE442A8B44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6FD1CDF0-C6FC-465F-B829-A61BAD20FD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35317D66-ECBB-4167-BB66-C46C7A2FB5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DDE33CDE-FBDC-4F99-B1CD-DAA435C843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5B121BBA-FAAF-4BD4-9E1D-92C0C11ADA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79AC714-B8A2-486D-9614-95DF06253BC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462FA496-D009-4EF4-BD47-BED5BC998BB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18B5951C-A985-4244-BAFE-9AD3644538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A3689E72-9524-4056-8E89-00167FEA723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51DB2A32-7D93-48D7-A183-EE571E14ED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a:extLst>
            <a:ext uri="{FF2B5EF4-FFF2-40B4-BE49-F238E27FC236}">
              <a16:creationId xmlns:a16="http://schemas.microsoft.com/office/drawing/2014/main" id="{E9288246-6AE8-4540-BA3E-92316E98FA13}"/>
            </a:ext>
          </a:extLst>
        </xdr:cNvPr>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a:extLst>
            <a:ext uri="{FF2B5EF4-FFF2-40B4-BE49-F238E27FC236}">
              <a16:creationId xmlns:a16="http://schemas.microsoft.com/office/drawing/2014/main" id="{91EDD126-6EB2-40AF-8551-B7D5D6AA13AA}"/>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a:extLst>
            <a:ext uri="{FF2B5EF4-FFF2-40B4-BE49-F238E27FC236}">
              <a16:creationId xmlns:a16="http://schemas.microsoft.com/office/drawing/2014/main" id="{C1A3C5B2-62A6-4F49-A396-0F1824C09592}"/>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a:extLst>
            <a:ext uri="{FF2B5EF4-FFF2-40B4-BE49-F238E27FC236}">
              <a16:creationId xmlns:a16="http://schemas.microsoft.com/office/drawing/2014/main" id="{11A388B5-853A-4C37-BFEC-1420FB25064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A5B6DA26-2F7E-4DFF-ABAC-3F54EA2E90A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32C7901A-00E7-45CE-9E52-B88E7CC8CB96}"/>
            </a:ext>
          </a:extLst>
        </xdr:cNvPr>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a:extLst>
            <a:ext uri="{FF2B5EF4-FFF2-40B4-BE49-F238E27FC236}">
              <a16:creationId xmlns:a16="http://schemas.microsoft.com/office/drawing/2014/main" id="{A08E2586-9BE7-4EEB-8A2D-28D902818C8C}"/>
            </a:ext>
          </a:extLst>
        </xdr:cNvPr>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a:extLst>
            <a:ext uri="{FF2B5EF4-FFF2-40B4-BE49-F238E27FC236}">
              <a16:creationId xmlns:a16="http://schemas.microsoft.com/office/drawing/2014/main" id="{7255E4D1-85EB-4687-A966-A6C72DC73F3D}"/>
            </a:ext>
          </a:extLst>
        </xdr:cNvPr>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a:extLst>
            <a:ext uri="{FF2B5EF4-FFF2-40B4-BE49-F238E27FC236}">
              <a16:creationId xmlns:a16="http://schemas.microsoft.com/office/drawing/2014/main" id="{C76FBF1B-5F18-47DA-BB96-2B54A615321B}"/>
            </a:ext>
          </a:extLst>
        </xdr:cNvPr>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D7DDFB9-2C02-45B0-B463-53E281DC8E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62809D9-148B-4DD0-AF42-35FEDC36E8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A698B58-0DF8-468A-92A4-849B347965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345353AE-BAAC-4D55-9559-370DCBFF1A7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B0F4F116-472B-4624-84E9-52D2916D5C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250" name="楕円 249">
          <a:extLst>
            <a:ext uri="{FF2B5EF4-FFF2-40B4-BE49-F238E27FC236}">
              <a16:creationId xmlns:a16="http://schemas.microsoft.com/office/drawing/2014/main" id="{E1D1B331-1D99-4E27-AE16-C85A9005D3BD}"/>
            </a:ext>
          </a:extLst>
        </xdr:cNvPr>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251" name="【福祉施設】&#10;有形固定資産減価償却率該当値テキスト">
          <a:extLst>
            <a:ext uri="{FF2B5EF4-FFF2-40B4-BE49-F238E27FC236}">
              <a16:creationId xmlns:a16="http://schemas.microsoft.com/office/drawing/2014/main" id="{CA6440B1-C66F-46B5-B7F4-79166ED4E502}"/>
            </a:ext>
          </a:extLst>
        </xdr:cNvPr>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137795</xdr:rowOff>
    </xdr:from>
    <xdr:to>
      <xdr:col>20</xdr:col>
      <xdr:colOff>38100</xdr:colOff>
      <xdr:row>80</xdr:row>
      <xdr:rowOff>67945</xdr:rowOff>
    </xdr:to>
    <xdr:sp macro="" textlink="">
      <xdr:nvSpPr>
        <xdr:cNvPr id="252" name="楕円 251">
          <a:extLst>
            <a:ext uri="{FF2B5EF4-FFF2-40B4-BE49-F238E27FC236}">
              <a16:creationId xmlns:a16="http://schemas.microsoft.com/office/drawing/2014/main" id="{37C9809C-792C-4A06-BB86-82598F8D442C}"/>
            </a:ext>
          </a:extLst>
        </xdr:cNvPr>
        <xdr:cNvSpPr/>
      </xdr:nvSpPr>
      <xdr:spPr>
        <a:xfrm>
          <a:off x="3746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17145</xdr:rowOff>
    </xdr:to>
    <xdr:cxnSp macro="">
      <xdr:nvCxnSpPr>
        <xdr:cNvPr id="253" name="直線コネクタ 252">
          <a:extLst>
            <a:ext uri="{FF2B5EF4-FFF2-40B4-BE49-F238E27FC236}">
              <a16:creationId xmlns:a16="http://schemas.microsoft.com/office/drawing/2014/main" id="{555D119B-A671-4381-AFE3-ADD05BEC97E2}"/>
            </a:ext>
          </a:extLst>
        </xdr:cNvPr>
        <xdr:cNvCxnSpPr/>
      </xdr:nvCxnSpPr>
      <xdr:spPr>
        <a:xfrm flipV="1">
          <a:off x="3797300" y="136836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a:extLst>
            <a:ext uri="{FF2B5EF4-FFF2-40B4-BE49-F238E27FC236}">
              <a16:creationId xmlns:a16="http://schemas.microsoft.com/office/drawing/2014/main" id="{C11D3306-DCEF-4C33-8DF1-9A111284F956}"/>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a:extLst>
            <a:ext uri="{FF2B5EF4-FFF2-40B4-BE49-F238E27FC236}">
              <a16:creationId xmlns:a16="http://schemas.microsoft.com/office/drawing/2014/main" id="{F7D9606E-3D53-4793-8A59-E9AFF172C03D}"/>
            </a:ext>
          </a:extLst>
        </xdr:cNvPr>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84472</xdr:rowOff>
    </xdr:from>
    <xdr:ext cx="405111" cy="259045"/>
    <xdr:sp macro="" textlink="">
      <xdr:nvSpPr>
        <xdr:cNvPr id="256" name="n_1mainValue【福祉施設】&#10;有形固定資産減価償却率">
          <a:extLst>
            <a:ext uri="{FF2B5EF4-FFF2-40B4-BE49-F238E27FC236}">
              <a16:creationId xmlns:a16="http://schemas.microsoft.com/office/drawing/2014/main" id="{62FD32AD-22FA-4EEE-B8B6-DACC6EAA3A98}"/>
            </a:ext>
          </a:extLst>
        </xdr:cNvPr>
        <xdr:cNvSpPr txBox="1"/>
      </xdr:nvSpPr>
      <xdr:spPr>
        <a:xfrm>
          <a:off x="35820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A33ADC9-1A6C-410B-A74A-6CA380DE2E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4052298A-BC5D-453B-9F95-7B510BF675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D649D66A-C784-4B07-9872-68F3E8E64D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4003AA7A-51D0-4C7D-B2E7-76FADE5FF9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4050B48F-C992-4009-B41E-E3F72E8EE7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61312C99-FF16-4706-B13A-1C12E1487D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61958EC0-16F2-4AD1-8C7C-44CA2D0E12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B941211-5692-46A3-9158-79225DC292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E567A0FB-B1EC-4D13-855F-4F9DA0CD48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1AEEAE55-1877-4C81-A443-91166916A2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a:extLst>
            <a:ext uri="{FF2B5EF4-FFF2-40B4-BE49-F238E27FC236}">
              <a16:creationId xmlns:a16="http://schemas.microsoft.com/office/drawing/2014/main" id="{9CFB3464-27A4-4665-AECE-F3B8507D86E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22FC9233-96A0-408D-A814-9397C747FE8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a:extLst>
            <a:ext uri="{FF2B5EF4-FFF2-40B4-BE49-F238E27FC236}">
              <a16:creationId xmlns:a16="http://schemas.microsoft.com/office/drawing/2014/main" id="{B443D539-85FE-4417-8CB8-02CE5D020BD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a:extLst>
            <a:ext uri="{FF2B5EF4-FFF2-40B4-BE49-F238E27FC236}">
              <a16:creationId xmlns:a16="http://schemas.microsoft.com/office/drawing/2014/main" id="{EA9E6389-1CDC-44CC-AAA5-4608C5733B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a:extLst>
            <a:ext uri="{FF2B5EF4-FFF2-40B4-BE49-F238E27FC236}">
              <a16:creationId xmlns:a16="http://schemas.microsoft.com/office/drawing/2014/main" id="{5BF8DC0A-0B0A-4CD9-9403-D1BD04ADCAC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a:extLst>
            <a:ext uri="{FF2B5EF4-FFF2-40B4-BE49-F238E27FC236}">
              <a16:creationId xmlns:a16="http://schemas.microsoft.com/office/drawing/2014/main" id="{0749F491-766B-43E6-9542-CE09BC6F697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a:extLst>
            <a:ext uri="{FF2B5EF4-FFF2-40B4-BE49-F238E27FC236}">
              <a16:creationId xmlns:a16="http://schemas.microsoft.com/office/drawing/2014/main" id="{E723055B-832F-4989-8027-170E93F6C27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a:extLst>
            <a:ext uri="{FF2B5EF4-FFF2-40B4-BE49-F238E27FC236}">
              <a16:creationId xmlns:a16="http://schemas.microsoft.com/office/drawing/2014/main" id="{11FDC0C9-B00B-4148-912C-87FD0A08632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58703E7F-9113-450C-817B-6C49258ABA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F0D9981A-2414-4DF4-9861-7722C0336E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a:extLst>
            <a:ext uri="{FF2B5EF4-FFF2-40B4-BE49-F238E27FC236}">
              <a16:creationId xmlns:a16="http://schemas.microsoft.com/office/drawing/2014/main" id="{F5D4BF92-3359-4183-B0B5-DC59AE3030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a:extLst>
            <a:ext uri="{FF2B5EF4-FFF2-40B4-BE49-F238E27FC236}">
              <a16:creationId xmlns:a16="http://schemas.microsoft.com/office/drawing/2014/main" id="{768EBF93-F27E-4EAD-A81D-934A58392768}"/>
            </a:ext>
          </a:extLst>
        </xdr:cNvPr>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a:extLst>
            <a:ext uri="{FF2B5EF4-FFF2-40B4-BE49-F238E27FC236}">
              <a16:creationId xmlns:a16="http://schemas.microsoft.com/office/drawing/2014/main" id="{E1028D92-4A4F-47A9-9168-B4ED6D4C4778}"/>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a:extLst>
            <a:ext uri="{FF2B5EF4-FFF2-40B4-BE49-F238E27FC236}">
              <a16:creationId xmlns:a16="http://schemas.microsoft.com/office/drawing/2014/main" id="{CF7F38C8-E308-4294-A62B-375EBA5F0E2D}"/>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a:extLst>
            <a:ext uri="{FF2B5EF4-FFF2-40B4-BE49-F238E27FC236}">
              <a16:creationId xmlns:a16="http://schemas.microsoft.com/office/drawing/2014/main" id="{43627978-AD7D-4F62-A41A-04BCC1FDB26B}"/>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a:extLst>
            <a:ext uri="{FF2B5EF4-FFF2-40B4-BE49-F238E27FC236}">
              <a16:creationId xmlns:a16="http://schemas.microsoft.com/office/drawing/2014/main" id="{A2B1E1FD-7F29-4EF4-907B-5934B39E0736}"/>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a:extLst>
            <a:ext uri="{FF2B5EF4-FFF2-40B4-BE49-F238E27FC236}">
              <a16:creationId xmlns:a16="http://schemas.microsoft.com/office/drawing/2014/main" id="{7B1EA840-BD38-4445-BDA2-47E1F3506C51}"/>
            </a:ext>
          </a:extLst>
        </xdr:cNvPr>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a:extLst>
            <a:ext uri="{FF2B5EF4-FFF2-40B4-BE49-F238E27FC236}">
              <a16:creationId xmlns:a16="http://schemas.microsoft.com/office/drawing/2014/main" id="{2DE686AA-13B2-476D-BD0B-549F8C8CE342}"/>
            </a:ext>
          </a:extLst>
        </xdr:cNvPr>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a:extLst>
            <a:ext uri="{FF2B5EF4-FFF2-40B4-BE49-F238E27FC236}">
              <a16:creationId xmlns:a16="http://schemas.microsoft.com/office/drawing/2014/main" id="{01B95099-230B-4FE3-9AA7-3A7A0239340D}"/>
            </a:ext>
          </a:extLst>
        </xdr:cNvPr>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a:extLst>
            <a:ext uri="{FF2B5EF4-FFF2-40B4-BE49-F238E27FC236}">
              <a16:creationId xmlns:a16="http://schemas.microsoft.com/office/drawing/2014/main" id="{86AB3733-B7B4-4FE8-B680-6759B65CF201}"/>
            </a:ext>
          </a:extLst>
        </xdr:cNvPr>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8C4CD57-AEEF-4952-803F-C8F4C3905C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789C536-C340-4934-A378-1125DE78F7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776C4A3-24CE-457E-B717-59BF190E21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AA4FD3A-4B71-4CB3-B014-DFA2786658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25D6AFA-AEDD-4744-834E-D62151716A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xdr:rowOff>
    </xdr:from>
    <xdr:to>
      <xdr:col>55</xdr:col>
      <xdr:colOff>50800</xdr:colOff>
      <xdr:row>85</xdr:row>
      <xdr:rowOff>118618</xdr:rowOff>
    </xdr:to>
    <xdr:sp macro="" textlink="">
      <xdr:nvSpPr>
        <xdr:cNvPr id="292" name="楕円 291">
          <a:extLst>
            <a:ext uri="{FF2B5EF4-FFF2-40B4-BE49-F238E27FC236}">
              <a16:creationId xmlns:a16="http://schemas.microsoft.com/office/drawing/2014/main" id="{D669CBCB-D19E-4D50-B459-F80C30733A9A}"/>
            </a:ext>
          </a:extLst>
        </xdr:cNvPr>
        <xdr:cNvSpPr/>
      </xdr:nvSpPr>
      <xdr:spPr>
        <a:xfrm>
          <a:off x="10426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166895</xdr:rowOff>
    </xdr:from>
    <xdr:ext cx="469744" cy="259045"/>
    <xdr:sp macro="" textlink="">
      <xdr:nvSpPr>
        <xdr:cNvPr id="293" name="【福祉施設】&#10;一人当たり面積該当値テキスト">
          <a:extLst>
            <a:ext uri="{FF2B5EF4-FFF2-40B4-BE49-F238E27FC236}">
              <a16:creationId xmlns:a16="http://schemas.microsoft.com/office/drawing/2014/main" id="{C758C1BB-A64F-4EAD-BB49-ACA113A5858C}"/>
            </a:ext>
          </a:extLst>
        </xdr:cNvPr>
        <xdr:cNvSpPr txBox="1"/>
      </xdr:nvSpPr>
      <xdr:spPr>
        <a:xfrm>
          <a:off x="10515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xdr:rowOff>
    </xdr:from>
    <xdr:to>
      <xdr:col>50</xdr:col>
      <xdr:colOff>165100</xdr:colOff>
      <xdr:row>85</xdr:row>
      <xdr:rowOff>118618</xdr:rowOff>
    </xdr:to>
    <xdr:sp macro="" textlink="">
      <xdr:nvSpPr>
        <xdr:cNvPr id="294" name="楕円 293">
          <a:extLst>
            <a:ext uri="{FF2B5EF4-FFF2-40B4-BE49-F238E27FC236}">
              <a16:creationId xmlns:a16="http://schemas.microsoft.com/office/drawing/2014/main" id="{D650A07F-7165-45F8-A6A8-4BD2F5AD88B9}"/>
            </a:ext>
          </a:extLst>
        </xdr:cNvPr>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67818</xdr:rowOff>
    </xdr:from>
    <xdr:to>
      <xdr:col>55</xdr:col>
      <xdr:colOff>0</xdr:colOff>
      <xdr:row>85</xdr:row>
      <xdr:rowOff>67818</xdr:rowOff>
    </xdr:to>
    <xdr:cxnSp macro="">
      <xdr:nvCxnSpPr>
        <xdr:cNvPr id="295" name="直線コネクタ 294">
          <a:extLst>
            <a:ext uri="{FF2B5EF4-FFF2-40B4-BE49-F238E27FC236}">
              <a16:creationId xmlns:a16="http://schemas.microsoft.com/office/drawing/2014/main" id="{539E008F-EB81-4F73-8469-1CB252B12608}"/>
            </a:ext>
          </a:extLst>
        </xdr:cNvPr>
        <xdr:cNvCxnSpPr/>
      </xdr:nvCxnSpPr>
      <xdr:spPr>
        <a:xfrm>
          <a:off x="9639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a:extLst>
            <a:ext uri="{FF2B5EF4-FFF2-40B4-BE49-F238E27FC236}">
              <a16:creationId xmlns:a16="http://schemas.microsoft.com/office/drawing/2014/main" id="{E7F02C01-C3B7-4083-A5CA-2B1C5ADB8DE1}"/>
            </a:ext>
          </a:extLst>
        </xdr:cNvPr>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a:extLst>
            <a:ext uri="{FF2B5EF4-FFF2-40B4-BE49-F238E27FC236}">
              <a16:creationId xmlns:a16="http://schemas.microsoft.com/office/drawing/2014/main" id="{1A2AADA6-C011-4F6D-B2BE-29DC5278C871}"/>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109745</xdr:rowOff>
    </xdr:from>
    <xdr:ext cx="469744" cy="259045"/>
    <xdr:sp macro="" textlink="">
      <xdr:nvSpPr>
        <xdr:cNvPr id="298" name="n_1mainValue【福祉施設】&#10;一人当たり面積">
          <a:extLst>
            <a:ext uri="{FF2B5EF4-FFF2-40B4-BE49-F238E27FC236}">
              <a16:creationId xmlns:a16="http://schemas.microsoft.com/office/drawing/2014/main" id="{9626815F-EDCD-4BF9-A53F-0F194B7EF51C}"/>
            </a:ext>
          </a:extLst>
        </xdr:cNvPr>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5F237D9C-919D-4313-9C39-BD24FE3E0C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4C49EAE5-C741-4883-AC24-EAA43685ED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AAF68B8D-8F6B-4B15-AE07-2D09FAFF66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C5771B07-479F-49EF-86B7-178821D287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8E680481-E255-4770-B3ED-57B90796BB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A0F3B3CA-80C7-42B9-8461-8B2904A873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E441FDBE-A3DF-4EF6-B48D-3FB8BB66B4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790A0926-DB65-42BC-828A-7FED7FF6EEB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6249E2C9-1DEF-4EE2-AAB9-A00937A7416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E45CC1DE-0BD8-44EF-8C7D-F60FCCCCE91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a:extLst>
            <a:ext uri="{FF2B5EF4-FFF2-40B4-BE49-F238E27FC236}">
              <a16:creationId xmlns:a16="http://schemas.microsoft.com/office/drawing/2014/main" id="{AE081883-435A-47FC-AAE6-A29F90C27F8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a:extLst>
            <a:ext uri="{FF2B5EF4-FFF2-40B4-BE49-F238E27FC236}">
              <a16:creationId xmlns:a16="http://schemas.microsoft.com/office/drawing/2014/main" id="{0AD3AD67-AEF7-41EB-9A42-6B387AD4853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a:extLst>
            <a:ext uri="{FF2B5EF4-FFF2-40B4-BE49-F238E27FC236}">
              <a16:creationId xmlns:a16="http://schemas.microsoft.com/office/drawing/2014/main" id="{E52498DE-BEB6-437D-B764-8D2C7E05E92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a:extLst>
            <a:ext uri="{FF2B5EF4-FFF2-40B4-BE49-F238E27FC236}">
              <a16:creationId xmlns:a16="http://schemas.microsoft.com/office/drawing/2014/main" id="{D51FD012-2957-415A-B140-845081B1C05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a:extLst>
            <a:ext uri="{FF2B5EF4-FFF2-40B4-BE49-F238E27FC236}">
              <a16:creationId xmlns:a16="http://schemas.microsoft.com/office/drawing/2014/main" id="{190F3574-3202-443D-89BC-EE503025575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a:extLst>
            <a:ext uri="{FF2B5EF4-FFF2-40B4-BE49-F238E27FC236}">
              <a16:creationId xmlns:a16="http://schemas.microsoft.com/office/drawing/2014/main" id="{2CECB5AC-3DDF-4E44-9FD3-3118ABC89AD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a:extLst>
            <a:ext uri="{FF2B5EF4-FFF2-40B4-BE49-F238E27FC236}">
              <a16:creationId xmlns:a16="http://schemas.microsoft.com/office/drawing/2014/main" id="{BA611F14-BEBC-4EFE-894D-45D7BA95BB3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a:extLst>
            <a:ext uri="{FF2B5EF4-FFF2-40B4-BE49-F238E27FC236}">
              <a16:creationId xmlns:a16="http://schemas.microsoft.com/office/drawing/2014/main" id="{3E5AE15F-E608-472B-9773-6818EDFE895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a:extLst>
            <a:ext uri="{FF2B5EF4-FFF2-40B4-BE49-F238E27FC236}">
              <a16:creationId xmlns:a16="http://schemas.microsoft.com/office/drawing/2014/main" id="{5F21F9B4-4891-4517-BEE8-03C1840FB22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a:extLst>
            <a:ext uri="{FF2B5EF4-FFF2-40B4-BE49-F238E27FC236}">
              <a16:creationId xmlns:a16="http://schemas.microsoft.com/office/drawing/2014/main" id="{6B342092-B20C-4D39-BD1C-7B8C05CD657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a:extLst>
            <a:ext uri="{FF2B5EF4-FFF2-40B4-BE49-F238E27FC236}">
              <a16:creationId xmlns:a16="http://schemas.microsoft.com/office/drawing/2014/main" id="{136B3B05-4202-46A7-8031-F0496FEE9E2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a:extLst>
            <a:ext uri="{FF2B5EF4-FFF2-40B4-BE49-F238E27FC236}">
              <a16:creationId xmlns:a16="http://schemas.microsoft.com/office/drawing/2014/main" id="{8A719693-5E43-4A8B-906E-99DD3B00578B}"/>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id="{E925E417-29A1-4BC1-8A80-317C755DDF2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0F1974CB-9E53-4B35-BDF0-DB38D5C5524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a:extLst>
            <a:ext uri="{FF2B5EF4-FFF2-40B4-BE49-F238E27FC236}">
              <a16:creationId xmlns:a16="http://schemas.microsoft.com/office/drawing/2014/main" id="{4A5CE0BB-0993-4ED8-9932-920FEDC6F46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a:extLst>
            <a:ext uri="{FF2B5EF4-FFF2-40B4-BE49-F238E27FC236}">
              <a16:creationId xmlns:a16="http://schemas.microsoft.com/office/drawing/2014/main" id="{F36EDEE4-89A8-4F13-B236-C81A1D39D593}"/>
            </a:ext>
          </a:extLst>
        </xdr:cNvPr>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a:extLst>
            <a:ext uri="{FF2B5EF4-FFF2-40B4-BE49-F238E27FC236}">
              <a16:creationId xmlns:a16="http://schemas.microsoft.com/office/drawing/2014/main" id="{A8912D73-3F65-4CDE-86CB-0BE3DBACACDD}"/>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a:extLst>
            <a:ext uri="{FF2B5EF4-FFF2-40B4-BE49-F238E27FC236}">
              <a16:creationId xmlns:a16="http://schemas.microsoft.com/office/drawing/2014/main" id="{702A69D2-B522-4D8F-80D7-D445D9CE4BE4}"/>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a:extLst>
            <a:ext uri="{FF2B5EF4-FFF2-40B4-BE49-F238E27FC236}">
              <a16:creationId xmlns:a16="http://schemas.microsoft.com/office/drawing/2014/main" id="{004F8F7A-043B-472D-BC6E-655280D09FEF}"/>
            </a:ext>
          </a:extLst>
        </xdr:cNvPr>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a:extLst>
            <a:ext uri="{FF2B5EF4-FFF2-40B4-BE49-F238E27FC236}">
              <a16:creationId xmlns:a16="http://schemas.microsoft.com/office/drawing/2014/main" id="{430A20B7-DE8F-487C-A569-663B53F5163D}"/>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a:extLst>
            <a:ext uri="{FF2B5EF4-FFF2-40B4-BE49-F238E27FC236}">
              <a16:creationId xmlns:a16="http://schemas.microsoft.com/office/drawing/2014/main" id="{53DBAA97-3D88-4D78-BF48-9B67581EB254}"/>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a:extLst>
            <a:ext uri="{FF2B5EF4-FFF2-40B4-BE49-F238E27FC236}">
              <a16:creationId xmlns:a16="http://schemas.microsoft.com/office/drawing/2014/main" id="{00DC8A8D-CA98-44D7-864F-713BC67D112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a:extLst>
            <a:ext uri="{FF2B5EF4-FFF2-40B4-BE49-F238E27FC236}">
              <a16:creationId xmlns:a16="http://schemas.microsoft.com/office/drawing/2014/main" id="{E5E85D45-2CF8-4788-9DE3-EBA4CDE1EB1A}"/>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a:extLst>
            <a:ext uri="{FF2B5EF4-FFF2-40B4-BE49-F238E27FC236}">
              <a16:creationId xmlns:a16="http://schemas.microsoft.com/office/drawing/2014/main" id="{88538616-7AD9-4796-8B19-900663A9F6E2}"/>
            </a:ext>
          </a:extLst>
        </xdr:cNvPr>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337EA59C-B69C-4BFD-A128-809B8E048F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8CEEA286-A0BE-4D66-929F-02A5E5427CE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F011679E-EA3F-4815-8FAB-4F3ED7F33DE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9F12684B-5EFF-42A5-A1FB-A27F54FD0B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684FF1F9-0ACB-49B9-A9FB-715BF928E3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107043</xdr:rowOff>
    </xdr:from>
    <xdr:to>
      <xdr:col>24</xdr:col>
      <xdr:colOff>114300</xdr:colOff>
      <xdr:row>102</xdr:row>
      <xdr:rowOff>37193</xdr:rowOff>
    </xdr:to>
    <xdr:sp macro="" textlink="">
      <xdr:nvSpPr>
        <xdr:cNvPr id="338" name="楕円 337">
          <a:extLst>
            <a:ext uri="{FF2B5EF4-FFF2-40B4-BE49-F238E27FC236}">
              <a16:creationId xmlns:a16="http://schemas.microsoft.com/office/drawing/2014/main" id="{D0BED094-D1B8-45AA-B1F4-E0D020165C8B}"/>
            </a:ext>
          </a:extLst>
        </xdr:cNvPr>
        <xdr:cNvSpPr/>
      </xdr:nvSpPr>
      <xdr:spPr>
        <a:xfrm>
          <a:off x="4584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129920</xdr:rowOff>
    </xdr:from>
    <xdr:ext cx="405111" cy="259045"/>
    <xdr:sp macro="" textlink="">
      <xdr:nvSpPr>
        <xdr:cNvPr id="339" name="【市民会館】&#10;有形固定資産減価償却率該当値テキスト">
          <a:extLst>
            <a:ext uri="{FF2B5EF4-FFF2-40B4-BE49-F238E27FC236}">
              <a16:creationId xmlns:a16="http://schemas.microsoft.com/office/drawing/2014/main" id="{441E2AF1-74D8-42D9-8C7F-7282FC53CB06}"/>
            </a:ext>
          </a:extLst>
        </xdr:cNvPr>
        <xdr:cNvSpPr txBox="1"/>
      </xdr:nvSpPr>
      <xdr:spPr>
        <a:xfrm>
          <a:off x="4673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126637</xdr:rowOff>
    </xdr:from>
    <xdr:to>
      <xdr:col>20</xdr:col>
      <xdr:colOff>38100</xdr:colOff>
      <xdr:row>102</xdr:row>
      <xdr:rowOff>56787</xdr:rowOff>
    </xdr:to>
    <xdr:sp macro="" textlink="">
      <xdr:nvSpPr>
        <xdr:cNvPr id="340" name="楕円 339">
          <a:extLst>
            <a:ext uri="{FF2B5EF4-FFF2-40B4-BE49-F238E27FC236}">
              <a16:creationId xmlns:a16="http://schemas.microsoft.com/office/drawing/2014/main" id="{6F8EE14F-887C-40D7-86EB-8F0E735FEA9E}"/>
            </a:ext>
          </a:extLst>
        </xdr:cNvPr>
        <xdr:cNvSpPr/>
      </xdr:nvSpPr>
      <xdr:spPr>
        <a:xfrm>
          <a:off x="3746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157843</xdr:rowOff>
    </xdr:from>
    <xdr:to>
      <xdr:col>24</xdr:col>
      <xdr:colOff>63500</xdr:colOff>
      <xdr:row>102</xdr:row>
      <xdr:rowOff>5987</xdr:rowOff>
    </xdr:to>
    <xdr:cxnSp macro="">
      <xdr:nvCxnSpPr>
        <xdr:cNvPr id="341" name="直線コネクタ 340">
          <a:extLst>
            <a:ext uri="{FF2B5EF4-FFF2-40B4-BE49-F238E27FC236}">
              <a16:creationId xmlns:a16="http://schemas.microsoft.com/office/drawing/2014/main" id="{79044FE0-01EC-42E6-9EF5-0E9FD499DAD3}"/>
            </a:ext>
          </a:extLst>
        </xdr:cNvPr>
        <xdr:cNvCxnSpPr/>
      </xdr:nvCxnSpPr>
      <xdr:spPr>
        <a:xfrm flipV="1">
          <a:off x="3797300" y="1747429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a:extLst>
            <a:ext uri="{FF2B5EF4-FFF2-40B4-BE49-F238E27FC236}">
              <a16:creationId xmlns:a16="http://schemas.microsoft.com/office/drawing/2014/main" id="{E4CBFD72-2456-4C85-9B7B-F111E0A60DF2}"/>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a:extLst>
            <a:ext uri="{FF2B5EF4-FFF2-40B4-BE49-F238E27FC236}">
              <a16:creationId xmlns:a16="http://schemas.microsoft.com/office/drawing/2014/main" id="{77CBB1A1-AA90-428B-AE48-B9CB61658353}"/>
            </a:ext>
          </a:extLst>
        </xdr:cNvPr>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73314</xdr:rowOff>
    </xdr:from>
    <xdr:ext cx="405111" cy="259045"/>
    <xdr:sp macro="" textlink="">
      <xdr:nvSpPr>
        <xdr:cNvPr id="344" name="n_1mainValue【市民会館】&#10;有形固定資産減価償却率">
          <a:extLst>
            <a:ext uri="{FF2B5EF4-FFF2-40B4-BE49-F238E27FC236}">
              <a16:creationId xmlns:a16="http://schemas.microsoft.com/office/drawing/2014/main" id="{49CAE262-3286-42EC-9370-97E394E1D6DE}"/>
            </a:ext>
          </a:extLst>
        </xdr:cNvPr>
        <xdr:cNvSpPr txBox="1"/>
      </xdr:nvSpPr>
      <xdr:spPr>
        <a:xfrm>
          <a:off x="35820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021D189E-9293-4E9D-8E8B-922E68F051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5C683CAA-F4D7-463D-9228-E3B52C8320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D86EA26C-3D55-488B-9A10-9D68F80CC2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49719E89-89FA-4DBB-A2C4-D439CE58B8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9A66D456-E6D5-4A3C-989C-026B4F9844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CDC8133A-363E-4DA5-85B7-8A6F3F3E60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EDCBBC25-780C-4991-8DED-3970648FE9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CFEC8A45-4365-4EC7-88BD-AA9FCBBD9B6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301734F0-BBE0-4D7D-BC83-DA96873FDC0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C6E28C76-6A32-4573-942D-002AD88263B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a:extLst>
            <a:ext uri="{FF2B5EF4-FFF2-40B4-BE49-F238E27FC236}">
              <a16:creationId xmlns:a16="http://schemas.microsoft.com/office/drawing/2014/main" id="{03FB3883-D28D-4B4C-AD17-F1096479446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id="{FB6BEB51-70F6-466D-8315-8AC40CB78FE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a:extLst>
            <a:ext uri="{FF2B5EF4-FFF2-40B4-BE49-F238E27FC236}">
              <a16:creationId xmlns:a16="http://schemas.microsoft.com/office/drawing/2014/main" id="{318B9E57-F6DC-47D7-A0E8-04B8B64F90B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a:extLst>
            <a:ext uri="{FF2B5EF4-FFF2-40B4-BE49-F238E27FC236}">
              <a16:creationId xmlns:a16="http://schemas.microsoft.com/office/drawing/2014/main" id="{D14418CA-9D54-4A24-B61C-25184264EFF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a:extLst>
            <a:ext uri="{FF2B5EF4-FFF2-40B4-BE49-F238E27FC236}">
              <a16:creationId xmlns:a16="http://schemas.microsoft.com/office/drawing/2014/main" id="{17D1C41D-A11D-47D0-93CE-401565B36F8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a:extLst>
            <a:ext uri="{FF2B5EF4-FFF2-40B4-BE49-F238E27FC236}">
              <a16:creationId xmlns:a16="http://schemas.microsoft.com/office/drawing/2014/main" id="{0E68E6D3-A126-4DB6-8B65-1EC3E62671F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a:extLst>
            <a:ext uri="{FF2B5EF4-FFF2-40B4-BE49-F238E27FC236}">
              <a16:creationId xmlns:a16="http://schemas.microsoft.com/office/drawing/2014/main" id="{127D6CED-0D20-4D17-B199-1BBDE46D155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a:extLst>
            <a:ext uri="{FF2B5EF4-FFF2-40B4-BE49-F238E27FC236}">
              <a16:creationId xmlns:a16="http://schemas.microsoft.com/office/drawing/2014/main" id="{73B1B9E3-EC38-4FEA-86B7-FFD45842182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a:extLst>
            <a:ext uri="{FF2B5EF4-FFF2-40B4-BE49-F238E27FC236}">
              <a16:creationId xmlns:a16="http://schemas.microsoft.com/office/drawing/2014/main" id="{3EF43424-6754-4D00-AB34-E31D05A5E82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a:extLst>
            <a:ext uri="{FF2B5EF4-FFF2-40B4-BE49-F238E27FC236}">
              <a16:creationId xmlns:a16="http://schemas.microsoft.com/office/drawing/2014/main" id="{6A1B3E66-C788-4355-8D88-8EEE759CD05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id="{D6ACC601-4A6C-4774-BF2C-BF2FDB4A805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272C32B3-C4A8-4236-ADDC-CAB20A1050D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id="{378EAF59-CC17-47D4-BF65-F0A9F19A7F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a:extLst>
            <a:ext uri="{FF2B5EF4-FFF2-40B4-BE49-F238E27FC236}">
              <a16:creationId xmlns:a16="http://schemas.microsoft.com/office/drawing/2014/main" id="{9F68C97E-BB14-48E4-85A9-798A659313B8}"/>
            </a:ext>
          </a:extLst>
        </xdr:cNvPr>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a:extLst>
            <a:ext uri="{FF2B5EF4-FFF2-40B4-BE49-F238E27FC236}">
              <a16:creationId xmlns:a16="http://schemas.microsoft.com/office/drawing/2014/main" id="{15CA34DC-38B6-4DA9-BE76-1DA549D96463}"/>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a:extLst>
            <a:ext uri="{FF2B5EF4-FFF2-40B4-BE49-F238E27FC236}">
              <a16:creationId xmlns:a16="http://schemas.microsoft.com/office/drawing/2014/main" id="{173820BD-FA32-4AB3-9089-2BF409D64686}"/>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a:extLst>
            <a:ext uri="{FF2B5EF4-FFF2-40B4-BE49-F238E27FC236}">
              <a16:creationId xmlns:a16="http://schemas.microsoft.com/office/drawing/2014/main" id="{38865CE8-A7B5-4E64-8767-7ABF1EEB0C24}"/>
            </a:ext>
          </a:extLst>
        </xdr:cNvPr>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a:extLst>
            <a:ext uri="{FF2B5EF4-FFF2-40B4-BE49-F238E27FC236}">
              <a16:creationId xmlns:a16="http://schemas.microsoft.com/office/drawing/2014/main" id="{0622AD12-72D9-4799-B926-2D60109F8976}"/>
            </a:ext>
          </a:extLst>
        </xdr:cNvPr>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a:extLst>
            <a:ext uri="{FF2B5EF4-FFF2-40B4-BE49-F238E27FC236}">
              <a16:creationId xmlns:a16="http://schemas.microsoft.com/office/drawing/2014/main" id="{D3F78B71-DCAC-42F2-8A83-6B774735225D}"/>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a:extLst>
            <a:ext uri="{FF2B5EF4-FFF2-40B4-BE49-F238E27FC236}">
              <a16:creationId xmlns:a16="http://schemas.microsoft.com/office/drawing/2014/main" id="{0C1D61C0-5A7E-4E19-9007-4DE3D27E14E3}"/>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a:extLst>
            <a:ext uri="{FF2B5EF4-FFF2-40B4-BE49-F238E27FC236}">
              <a16:creationId xmlns:a16="http://schemas.microsoft.com/office/drawing/2014/main" id="{65379EF6-138F-4EE8-9F81-94C0D1ACF3EB}"/>
            </a:ext>
          </a:extLst>
        </xdr:cNvPr>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a:extLst>
            <a:ext uri="{FF2B5EF4-FFF2-40B4-BE49-F238E27FC236}">
              <a16:creationId xmlns:a16="http://schemas.microsoft.com/office/drawing/2014/main" id="{30C89419-6145-43FE-A7D5-909A3F9CBC5F}"/>
            </a:ext>
          </a:extLst>
        </xdr:cNvPr>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1516652-C934-448E-8D29-4ABB31B83CC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2B20731E-20D3-4C55-803B-57212E3810D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BD65F140-2AC0-4F81-A17E-68D60C8E7AC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AA14116B-7FC3-40B5-8CB4-E2801D2C59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59D78FE7-72E6-4F3E-8492-602940230E2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82" name="楕円 381">
          <a:extLst>
            <a:ext uri="{FF2B5EF4-FFF2-40B4-BE49-F238E27FC236}">
              <a16:creationId xmlns:a16="http://schemas.microsoft.com/office/drawing/2014/main" id="{6718D62E-CA69-406B-A705-C30AA2ED736D}"/>
            </a:ext>
          </a:extLst>
        </xdr:cNvPr>
        <xdr:cNvSpPr/>
      </xdr:nvSpPr>
      <xdr:spPr>
        <a:xfrm>
          <a:off x="10426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91457</xdr:rowOff>
    </xdr:from>
    <xdr:ext cx="469744" cy="259045"/>
    <xdr:sp macro="" textlink="">
      <xdr:nvSpPr>
        <xdr:cNvPr id="383" name="【市民会館】&#10;一人当たり面積該当値テキスト">
          <a:extLst>
            <a:ext uri="{FF2B5EF4-FFF2-40B4-BE49-F238E27FC236}">
              <a16:creationId xmlns:a16="http://schemas.microsoft.com/office/drawing/2014/main" id="{C527CFF0-3F5B-47BE-AB9C-34BC81F5AF8B}"/>
            </a:ext>
          </a:extLst>
        </xdr:cNvPr>
        <xdr:cNvSpPr txBox="1"/>
      </xdr:nvSpPr>
      <xdr:spPr>
        <a:xfrm>
          <a:off x="10515600"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84" name="楕円 383">
          <a:extLst>
            <a:ext uri="{FF2B5EF4-FFF2-40B4-BE49-F238E27FC236}">
              <a16:creationId xmlns:a16="http://schemas.microsoft.com/office/drawing/2014/main" id="{BB22AE25-62B5-495D-8113-C8C10B41170E}"/>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163830</xdr:rowOff>
    </xdr:from>
    <xdr:to>
      <xdr:col>55</xdr:col>
      <xdr:colOff>0</xdr:colOff>
      <xdr:row>106</xdr:row>
      <xdr:rowOff>167639</xdr:rowOff>
    </xdr:to>
    <xdr:cxnSp macro="">
      <xdr:nvCxnSpPr>
        <xdr:cNvPr id="385" name="直線コネクタ 384">
          <a:extLst>
            <a:ext uri="{FF2B5EF4-FFF2-40B4-BE49-F238E27FC236}">
              <a16:creationId xmlns:a16="http://schemas.microsoft.com/office/drawing/2014/main" id="{714CB8DC-D935-4A59-891F-F5F2808CE5BB}"/>
            </a:ext>
          </a:extLst>
        </xdr:cNvPr>
        <xdr:cNvCxnSpPr/>
      </xdr:nvCxnSpPr>
      <xdr:spPr>
        <a:xfrm flipV="1">
          <a:off x="9639300" y="18337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a:extLst>
            <a:ext uri="{FF2B5EF4-FFF2-40B4-BE49-F238E27FC236}">
              <a16:creationId xmlns:a16="http://schemas.microsoft.com/office/drawing/2014/main" id="{A6F7610D-776C-4FB9-AD11-520145ABF5C3}"/>
            </a:ext>
          </a:extLst>
        </xdr:cNvPr>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a:extLst>
            <a:ext uri="{FF2B5EF4-FFF2-40B4-BE49-F238E27FC236}">
              <a16:creationId xmlns:a16="http://schemas.microsoft.com/office/drawing/2014/main" id="{4D8EBF8C-1D9B-4AF9-B029-E75531DC84DE}"/>
            </a:ext>
          </a:extLst>
        </xdr:cNvPr>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388" name="n_1mainValue【市民会館】&#10;一人当たり面積">
          <a:extLst>
            <a:ext uri="{FF2B5EF4-FFF2-40B4-BE49-F238E27FC236}">
              <a16:creationId xmlns:a16="http://schemas.microsoft.com/office/drawing/2014/main" id="{1BFD9BE9-76A9-4146-9153-F217B69327B3}"/>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812CEBA0-F5F9-472E-BBCB-D2E9A0D726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9AC136D2-4488-49B0-A02A-9587588A87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7C7ADEB4-404D-4A0E-A8E3-59C7DBBF96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E11D0B99-C55E-495E-97B1-9F6740DF1C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699F17BE-FC6A-412F-85FD-389A1D2EF6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5676DA3F-2F83-4644-8C4A-8F0CBC950C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B9EF17-1B03-48EA-8B9E-04CE87B10B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D981DCEF-F15B-4C3E-BA40-5D630EB636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B1501FB-4140-462E-97E3-154F85BC5E1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65EA890E-3231-49AC-8DE6-C4254AEAA0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52CA4607-15A4-462A-BE82-5F5DA352FFC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a:extLst>
            <a:ext uri="{FF2B5EF4-FFF2-40B4-BE49-F238E27FC236}">
              <a16:creationId xmlns:a16="http://schemas.microsoft.com/office/drawing/2014/main" id="{E93AEF24-E6F8-4009-B479-5767A33D01C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6E0870BE-AB88-4A51-9331-E6B1DE5911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A05F88D2-DA1F-4D76-98E2-47FB53E4DE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D6B1F5F5-D88A-4730-9C13-BE9A9E141D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9CC085FE-19DB-4841-8AEE-6ACE5D7EE91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94E1DFAD-0533-49F5-87C9-34BB12DAB4B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BFE3F8C5-89DF-4BE7-8080-58EA28CCA37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44C4936-D7A2-4430-9507-E477B91A81E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2BFF116A-F528-4245-AB85-EFA17343AC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F0D32607-F436-410A-BE58-254358C96F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id="{15D80CB1-40E0-458E-8791-FCD5BFF107B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870D8CAD-5216-44D8-A4A7-A94E967BC6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5217DD93-3933-45CC-B845-B8BA7F9B091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3CFA80BD-10A1-40E6-ADE9-9D25334F2C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a:extLst>
            <a:ext uri="{FF2B5EF4-FFF2-40B4-BE49-F238E27FC236}">
              <a16:creationId xmlns:a16="http://schemas.microsoft.com/office/drawing/2014/main" id="{802E25B3-B7FC-4DB5-88DE-14E64FF44C41}"/>
            </a:ext>
          </a:extLst>
        </xdr:cNvPr>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a:extLst>
            <a:ext uri="{FF2B5EF4-FFF2-40B4-BE49-F238E27FC236}">
              <a16:creationId xmlns:a16="http://schemas.microsoft.com/office/drawing/2014/main" id="{01653910-D171-4A2B-8D3D-A83797FF3BCA}"/>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a:extLst>
            <a:ext uri="{FF2B5EF4-FFF2-40B4-BE49-F238E27FC236}">
              <a16:creationId xmlns:a16="http://schemas.microsoft.com/office/drawing/2014/main" id="{052169C4-C866-4FE4-B15F-56FFE44B5F3F}"/>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0584D987-8605-4550-9C5D-3AB6090A0D71}"/>
            </a:ext>
          </a:extLst>
        </xdr:cNvPr>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a:extLst>
            <a:ext uri="{FF2B5EF4-FFF2-40B4-BE49-F238E27FC236}">
              <a16:creationId xmlns:a16="http://schemas.microsoft.com/office/drawing/2014/main" id="{CC493A9B-591D-44C3-A3D0-23120C97526D}"/>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96E9D33A-6C5C-4BF2-A194-CE1AC5CA47B5}"/>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a:extLst>
            <a:ext uri="{FF2B5EF4-FFF2-40B4-BE49-F238E27FC236}">
              <a16:creationId xmlns:a16="http://schemas.microsoft.com/office/drawing/2014/main" id="{693E9812-9724-4E5D-AE34-4A1455DDAEBA}"/>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a:extLst>
            <a:ext uri="{FF2B5EF4-FFF2-40B4-BE49-F238E27FC236}">
              <a16:creationId xmlns:a16="http://schemas.microsoft.com/office/drawing/2014/main" id="{E1819592-4EDD-4BAB-9889-6ABDAAA1A0F2}"/>
            </a:ext>
          </a:extLst>
        </xdr:cNvPr>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a:extLst>
            <a:ext uri="{FF2B5EF4-FFF2-40B4-BE49-F238E27FC236}">
              <a16:creationId xmlns:a16="http://schemas.microsoft.com/office/drawing/2014/main" id="{D2C40F99-7400-4453-B5DD-DAAE45981888}"/>
            </a:ext>
          </a:extLst>
        </xdr:cNvPr>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1178390-197F-4EDF-93CB-53044452EE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3942097B-4970-4EE3-B72E-1C69FC768A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69B1BEF-3EB3-490F-A172-6F7D98604B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E7AF89E-AA3D-4C42-91F3-428402EB54F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029A0EE-D20D-4249-965A-E226DEF12A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20501</xdr:rowOff>
    </xdr:from>
    <xdr:to>
      <xdr:col>85</xdr:col>
      <xdr:colOff>177800</xdr:colOff>
      <xdr:row>35</xdr:row>
      <xdr:rowOff>122101</xdr:rowOff>
    </xdr:to>
    <xdr:sp macro="" textlink="">
      <xdr:nvSpPr>
        <xdr:cNvPr id="428" name="楕円 427">
          <a:extLst>
            <a:ext uri="{FF2B5EF4-FFF2-40B4-BE49-F238E27FC236}">
              <a16:creationId xmlns:a16="http://schemas.microsoft.com/office/drawing/2014/main" id="{AB2DDC3C-7B45-4CDC-BC3C-068AC184891E}"/>
            </a:ext>
          </a:extLst>
        </xdr:cNvPr>
        <xdr:cNvSpPr/>
      </xdr:nvSpPr>
      <xdr:spPr>
        <a:xfrm>
          <a:off x="16268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43378</xdr:rowOff>
    </xdr:from>
    <xdr:ext cx="405111" cy="259045"/>
    <xdr:sp macro="" textlink="">
      <xdr:nvSpPr>
        <xdr:cNvPr id="429" name="【一般廃棄物処理施設】&#10;有形固定資産減価償却率該当値テキスト">
          <a:extLst>
            <a:ext uri="{FF2B5EF4-FFF2-40B4-BE49-F238E27FC236}">
              <a16:creationId xmlns:a16="http://schemas.microsoft.com/office/drawing/2014/main" id="{4AA6C4EB-00A3-4C02-916B-FAA7C2A117C2}"/>
            </a:ext>
          </a:extLst>
        </xdr:cNvPr>
        <xdr:cNvSpPr txBox="1"/>
      </xdr:nvSpPr>
      <xdr:spPr>
        <a:xfrm>
          <a:off x="16357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430" name="楕円 429">
          <a:extLst>
            <a:ext uri="{FF2B5EF4-FFF2-40B4-BE49-F238E27FC236}">
              <a16:creationId xmlns:a16="http://schemas.microsoft.com/office/drawing/2014/main" id="{1F8DD868-5D16-48E4-AC31-3E230AD0A862}"/>
            </a:ext>
          </a:extLst>
        </xdr:cNvPr>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71301</xdr:rowOff>
    </xdr:from>
    <xdr:to>
      <xdr:col>85</xdr:col>
      <xdr:colOff>127000</xdr:colOff>
      <xdr:row>35</xdr:row>
      <xdr:rowOff>117022</xdr:rowOff>
    </xdr:to>
    <xdr:cxnSp macro="">
      <xdr:nvCxnSpPr>
        <xdr:cNvPr id="431" name="直線コネクタ 430">
          <a:extLst>
            <a:ext uri="{FF2B5EF4-FFF2-40B4-BE49-F238E27FC236}">
              <a16:creationId xmlns:a16="http://schemas.microsoft.com/office/drawing/2014/main" id="{B06BFFE8-8671-4297-9777-DDA145ABA18D}"/>
            </a:ext>
          </a:extLst>
        </xdr:cNvPr>
        <xdr:cNvCxnSpPr/>
      </xdr:nvCxnSpPr>
      <xdr:spPr>
        <a:xfrm flipV="1">
          <a:off x="15481300" y="607205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a:extLst>
            <a:ext uri="{FF2B5EF4-FFF2-40B4-BE49-F238E27FC236}">
              <a16:creationId xmlns:a16="http://schemas.microsoft.com/office/drawing/2014/main" id="{48110B1E-6C08-4243-9B48-D44F1BDBD910}"/>
            </a:ext>
          </a:extLst>
        </xdr:cNvPr>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a:extLst>
            <a:ext uri="{FF2B5EF4-FFF2-40B4-BE49-F238E27FC236}">
              <a16:creationId xmlns:a16="http://schemas.microsoft.com/office/drawing/2014/main" id="{53CF9EE7-3BA1-40F3-8E45-FFAAD9345129}"/>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434" name="n_1mainValue【一般廃棄物処理施設】&#10;有形固定資産減価償却率">
          <a:extLst>
            <a:ext uri="{FF2B5EF4-FFF2-40B4-BE49-F238E27FC236}">
              <a16:creationId xmlns:a16="http://schemas.microsoft.com/office/drawing/2014/main" id="{334EC168-6E4E-4783-8D99-10761554E022}"/>
            </a:ext>
          </a:extLst>
        </xdr:cNvPr>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610C2368-C220-47CB-BE8B-938B256414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3B41744F-0429-497F-B481-55671508EA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1FEEE1E0-4ADD-4EF8-80A4-6CA7425E15C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788E88E7-D5A8-4947-B5DC-4F8C5805CFB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BC28C10A-6E00-46F6-BE05-18B02D0CFB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F7ECAA67-86B1-4F9E-8313-FF17309951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2FF6BEA9-EED0-4A2D-A9C1-48842FBD7E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99C4101E-04CE-4651-BAD1-B61D170207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778C0E1C-BA9D-4EF2-9D58-FD26487845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8FF9893F-E613-48FD-9283-34F78CFAEE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a:extLst>
            <a:ext uri="{FF2B5EF4-FFF2-40B4-BE49-F238E27FC236}">
              <a16:creationId xmlns:a16="http://schemas.microsoft.com/office/drawing/2014/main" id="{F443C5E4-621C-48C6-B19C-90E87EDF1D4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a:extLst>
            <a:ext uri="{FF2B5EF4-FFF2-40B4-BE49-F238E27FC236}">
              <a16:creationId xmlns:a16="http://schemas.microsoft.com/office/drawing/2014/main" id="{5B249AD7-6A9C-4D92-9C06-CBFCDB4A9D6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a:extLst>
            <a:ext uri="{FF2B5EF4-FFF2-40B4-BE49-F238E27FC236}">
              <a16:creationId xmlns:a16="http://schemas.microsoft.com/office/drawing/2014/main" id="{E9588576-3A5A-4888-9139-74975ECFADA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a:extLst>
            <a:ext uri="{FF2B5EF4-FFF2-40B4-BE49-F238E27FC236}">
              <a16:creationId xmlns:a16="http://schemas.microsoft.com/office/drawing/2014/main" id="{6AF5FF40-4C20-483C-A5EA-55B968A958A2}"/>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a:extLst>
            <a:ext uri="{FF2B5EF4-FFF2-40B4-BE49-F238E27FC236}">
              <a16:creationId xmlns:a16="http://schemas.microsoft.com/office/drawing/2014/main" id="{0F258810-7670-4DD3-B876-76C560BCEAA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a:extLst>
            <a:ext uri="{FF2B5EF4-FFF2-40B4-BE49-F238E27FC236}">
              <a16:creationId xmlns:a16="http://schemas.microsoft.com/office/drawing/2014/main" id="{C1A779C6-6CD3-4696-82DA-BED968C5DD6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a:extLst>
            <a:ext uri="{FF2B5EF4-FFF2-40B4-BE49-F238E27FC236}">
              <a16:creationId xmlns:a16="http://schemas.microsoft.com/office/drawing/2014/main" id="{70543F5D-D5BF-4C9A-8515-D0FD57D4EF5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a:extLst>
            <a:ext uri="{FF2B5EF4-FFF2-40B4-BE49-F238E27FC236}">
              <a16:creationId xmlns:a16="http://schemas.microsoft.com/office/drawing/2014/main" id="{D5508B00-DF53-41F2-AD54-9F0EA617335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a:extLst>
            <a:ext uri="{FF2B5EF4-FFF2-40B4-BE49-F238E27FC236}">
              <a16:creationId xmlns:a16="http://schemas.microsoft.com/office/drawing/2014/main" id="{AE0687EF-CDD6-47A9-BF64-AC802F8D0CF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a:extLst>
            <a:ext uri="{FF2B5EF4-FFF2-40B4-BE49-F238E27FC236}">
              <a16:creationId xmlns:a16="http://schemas.microsoft.com/office/drawing/2014/main" id="{CFEC2152-097D-4D63-A621-58C5A40FF3A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BDA2137C-557E-4D78-A5FD-6B377F6A14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a:extLst>
            <a:ext uri="{FF2B5EF4-FFF2-40B4-BE49-F238E27FC236}">
              <a16:creationId xmlns:a16="http://schemas.microsoft.com/office/drawing/2014/main" id="{8CCE63AB-8E21-4A68-B080-6B1732D8D6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2DF0BE82-B854-4909-BDDC-DEAD00C286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a:extLst>
            <a:ext uri="{FF2B5EF4-FFF2-40B4-BE49-F238E27FC236}">
              <a16:creationId xmlns:a16="http://schemas.microsoft.com/office/drawing/2014/main" id="{27F7CCC6-5D20-4734-A933-F9768285FFFA}"/>
            </a:ext>
          </a:extLst>
        </xdr:cNvPr>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a:extLst>
            <a:ext uri="{FF2B5EF4-FFF2-40B4-BE49-F238E27FC236}">
              <a16:creationId xmlns:a16="http://schemas.microsoft.com/office/drawing/2014/main" id="{FA0FA251-3C46-44FB-9E1E-D45156C9F3CF}"/>
            </a:ext>
          </a:extLst>
        </xdr:cNvPr>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a:extLst>
            <a:ext uri="{FF2B5EF4-FFF2-40B4-BE49-F238E27FC236}">
              <a16:creationId xmlns:a16="http://schemas.microsoft.com/office/drawing/2014/main" id="{1D241A63-57CC-48C3-BB57-D5D62837FF6A}"/>
            </a:ext>
          </a:extLst>
        </xdr:cNvPr>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a:extLst>
            <a:ext uri="{FF2B5EF4-FFF2-40B4-BE49-F238E27FC236}">
              <a16:creationId xmlns:a16="http://schemas.microsoft.com/office/drawing/2014/main" id="{05549C5D-2C2F-49D1-B8A6-036D7F6DFD43}"/>
            </a:ext>
          </a:extLst>
        </xdr:cNvPr>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a:extLst>
            <a:ext uri="{FF2B5EF4-FFF2-40B4-BE49-F238E27FC236}">
              <a16:creationId xmlns:a16="http://schemas.microsoft.com/office/drawing/2014/main" id="{7B624162-D6B0-4F1B-8E0F-4494CE7B4E3D}"/>
            </a:ext>
          </a:extLst>
        </xdr:cNvPr>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63" name="【一般廃棄物処理施設】&#10;一人当たり有形固定資産（償却資産）額平均値テキスト">
          <a:extLst>
            <a:ext uri="{FF2B5EF4-FFF2-40B4-BE49-F238E27FC236}">
              <a16:creationId xmlns:a16="http://schemas.microsoft.com/office/drawing/2014/main" id="{39326A99-6B05-476A-AAD0-12E68CECBAF0}"/>
            </a:ext>
          </a:extLst>
        </xdr:cNvPr>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a:extLst>
            <a:ext uri="{FF2B5EF4-FFF2-40B4-BE49-F238E27FC236}">
              <a16:creationId xmlns:a16="http://schemas.microsoft.com/office/drawing/2014/main" id="{5607BA1F-D5FA-46AA-BC15-01ABA3B980F1}"/>
            </a:ext>
          </a:extLst>
        </xdr:cNvPr>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a:extLst>
            <a:ext uri="{FF2B5EF4-FFF2-40B4-BE49-F238E27FC236}">
              <a16:creationId xmlns:a16="http://schemas.microsoft.com/office/drawing/2014/main" id="{C944E318-4C6B-498A-AD55-0A62B52AD077}"/>
            </a:ext>
          </a:extLst>
        </xdr:cNvPr>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a:extLst>
            <a:ext uri="{FF2B5EF4-FFF2-40B4-BE49-F238E27FC236}">
              <a16:creationId xmlns:a16="http://schemas.microsoft.com/office/drawing/2014/main" id="{3717AF21-14A8-407B-83F1-62BAAC7505A1}"/>
            </a:ext>
          </a:extLst>
        </xdr:cNvPr>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C09EB1C-9824-4EDA-9671-BEEDE33FAD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421BD3F2-10DF-4A1E-8A03-624A1A0AD4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3E299FB-21C1-4347-863A-43D6864B1D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30270A6C-19F2-4053-84DD-7D208258C85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2CB99377-184F-411D-95E2-5856C492CF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25225</xdr:rowOff>
    </xdr:from>
    <xdr:to>
      <xdr:col>116</xdr:col>
      <xdr:colOff>114300</xdr:colOff>
      <xdr:row>41</xdr:row>
      <xdr:rowOff>126825</xdr:rowOff>
    </xdr:to>
    <xdr:sp macro="" textlink="">
      <xdr:nvSpPr>
        <xdr:cNvPr id="472" name="楕円 471">
          <a:extLst>
            <a:ext uri="{FF2B5EF4-FFF2-40B4-BE49-F238E27FC236}">
              <a16:creationId xmlns:a16="http://schemas.microsoft.com/office/drawing/2014/main" id="{C17B523D-F3AA-4B9B-8D6D-D67622AAE05F}"/>
            </a:ext>
          </a:extLst>
        </xdr:cNvPr>
        <xdr:cNvSpPr/>
      </xdr:nvSpPr>
      <xdr:spPr>
        <a:xfrm>
          <a:off x="22110700" y="70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111602</xdr:rowOff>
    </xdr:from>
    <xdr:ext cx="534377" cy="259045"/>
    <xdr:sp macro="" textlink="">
      <xdr:nvSpPr>
        <xdr:cNvPr id="473" name="【一般廃棄物処理施設】&#10;一人当たり有形固定資産（償却資産）額該当値テキスト">
          <a:extLst>
            <a:ext uri="{FF2B5EF4-FFF2-40B4-BE49-F238E27FC236}">
              <a16:creationId xmlns:a16="http://schemas.microsoft.com/office/drawing/2014/main" id="{EBD7D917-092D-446D-A995-83C451E83FC8}"/>
            </a:ext>
          </a:extLst>
        </xdr:cNvPr>
        <xdr:cNvSpPr txBox="1"/>
      </xdr:nvSpPr>
      <xdr:spPr>
        <a:xfrm>
          <a:off x="22199600" y="6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26459</xdr:rowOff>
    </xdr:from>
    <xdr:to>
      <xdr:col>112</xdr:col>
      <xdr:colOff>38100</xdr:colOff>
      <xdr:row>41</xdr:row>
      <xdr:rowOff>128059</xdr:rowOff>
    </xdr:to>
    <xdr:sp macro="" textlink="">
      <xdr:nvSpPr>
        <xdr:cNvPr id="474" name="楕円 473">
          <a:extLst>
            <a:ext uri="{FF2B5EF4-FFF2-40B4-BE49-F238E27FC236}">
              <a16:creationId xmlns:a16="http://schemas.microsoft.com/office/drawing/2014/main" id="{549AD1D7-1B5B-4158-9B50-E5AD91DCDF09}"/>
            </a:ext>
          </a:extLst>
        </xdr:cNvPr>
        <xdr:cNvSpPr/>
      </xdr:nvSpPr>
      <xdr:spPr>
        <a:xfrm>
          <a:off x="21272500" y="70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76025</xdr:rowOff>
    </xdr:from>
    <xdr:to>
      <xdr:col>116</xdr:col>
      <xdr:colOff>63500</xdr:colOff>
      <xdr:row>41</xdr:row>
      <xdr:rowOff>77259</xdr:rowOff>
    </xdr:to>
    <xdr:cxnSp macro="">
      <xdr:nvCxnSpPr>
        <xdr:cNvPr id="475" name="直線コネクタ 474">
          <a:extLst>
            <a:ext uri="{FF2B5EF4-FFF2-40B4-BE49-F238E27FC236}">
              <a16:creationId xmlns:a16="http://schemas.microsoft.com/office/drawing/2014/main" id="{2B2AD1D0-5841-4A1C-8D5B-E10979D29111}"/>
            </a:ext>
          </a:extLst>
        </xdr:cNvPr>
        <xdr:cNvCxnSpPr/>
      </xdr:nvCxnSpPr>
      <xdr:spPr>
        <a:xfrm flipV="1">
          <a:off x="21323300" y="7105475"/>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76" name="n_1aveValue【一般廃棄物処理施設】&#10;一人当たり有形固定資産（償却資産）額">
          <a:extLst>
            <a:ext uri="{FF2B5EF4-FFF2-40B4-BE49-F238E27FC236}">
              <a16:creationId xmlns:a16="http://schemas.microsoft.com/office/drawing/2014/main" id="{FCC72589-4F2C-4671-A6FD-C36E0EEE6BE8}"/>
            </a:ext>
          </a:extLst>
        </xdr:cNvPr>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a:extLst>
            <a:ext uri="{FF2B5EF4-FFF2-40B4-BE49-F238E27FC236}">
              <a16:creationId xmlns:a16="http://schemas.microsoft.com/office/drawing/2014/main" id="{00CBDDDD-9ABB-4030-A46B-F88F94C93995}"/>
            </a:ext>
          </a:extLst>
        </xdr:cNvPr>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119186</xdr:rowOff>
    </xdr:from>
    <xdr:ext cx="534377" cy="259045"/>
    <xdr:sp macro="" textlink="">
      <xdr:nvSpPr>
        <xdr:cNvPr id="478" name="n_1mainValue【一般廃棄物処理施設】&#10;一人当たり有形固定資産（償却資産）額">
          <a:extLst>
            <a:ext uri="{FF2B5EF4-FFF2-40B4-BE49-F238E27FC236}">
              <a16:creationId xmlns:a16="http://schemas.microsoft.com/office/drawing/2014/main" id="{E4CEB872-098C-4B36-ABD2-28D65A7E9784}"/>
            </a:ext>
          </a:extLst>
        </xdr:cNvPr>
        <xdr:cNvSpPr txBox="1"/>
      </xdr:nvSpPr>
      <xdr:spPr>
        <a:xfrm>
          <a:off x="21043411" y="714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E0C78435-C74B-4363-BBE6-FDF268E0FF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B3E69EE4-3B1D-424C-92F9-0DDFDAC4F7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3A87FAAB-8C16-4C27-B19B-D7395F85A5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2DB3671-21B1-4CCC-9127-7B0FC7B6BA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71C86A0F-8987-485E-8682-72F727735AA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5ECD9C80-7043-45DC-A3BF-E506DDC4F0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CA863170-FBDB-45B0-BDAD-4E061E2C73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72BBA6DF-1752-4A84-A903-FD8FDDE19F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C1AE2F55-70EF-4AB4-A7BA-41683B0DAC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E2D3E5DC-61B7-4085-9E3F-F1656188D6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a:extLst>
            <a:ext uri="{FF2B5EF4-FFF2-40B4-BE49-F238E27FC236}">
              <a16:creationId xmlns:a16="http://schemas.microsoft.com/office/drawing/2014/main" id="{E0347FAA-BD10-49B9-A3A3-8A0FFCFBFAB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a:extLst>
            <a:ext uri="{FF2B5EF4-FFF2-40B4-BE49-F238E27FC236}">
              <a16:creationId xmlns:a16="http://schemas.microsoft.com/office/drawing/2014/main" id="{86976465-5479-4F12-A46E-EC8ED13C564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a:extLst>
            <a:ext uri="{FF2B5EF4-FFF2-40B4-BE49-F238E27FC236}">
              <a16:creationId xmlns:a16="http://schemas.microsoft.com/office/drawing/2014/main" id="{19703693-6DF5-42F3-A20A-C73BB1CE3F0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a:extLst>
            <a:ext uri="{FF2B5EF4-FFF2-40B4-BE49-F238E27FC236}">
              <a16:creationId xmlns:a16="http://schemas.microsoft.com/office/drawing/2014/main" id="{850E9073-8B68-4F69-BE7E-255EBC94654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a:extLst>
            <a:ext uri="{FF2B5EF4-FFF2-40B4-BE49-F238E27FC236}">
              <a16:creationId xmlns:a16="http://schemas.microsoft.com/office/drawing/2014/main" id="{B73261EF-BBAD-4C20-ADE9-CC80C868089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a:extLst>
            <a:ext uri="{FF2B5EF4-FFF2-40B4-BE49-F238E27FC236}">
              <a16:creationId xmlns:a16="http://schemas.microsoft.com/office/drawing/2014/main" id="{0C811B25-059F-48E7-B7A6-301D969AB9E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a:extLst>
            <a:ext uri="{FF2B5EF4-FFF2-40B4-BE49-F238E27FC236}">
              <a16:creationId xmlns:a16="http://schemas.microsoft.com/office/drawing/2014/main" id="{D572ACFD-76CD-4246-8879-A1FDBE93F5A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a:extLst>
            <a:ext uri="{FF2B5EF4-FFF2-40B4-BE49-F238E27FC236}">
              <a16:creationId xmlns:a16="http://schemas.microsoft.com/office/drawing/2014/main" id="{A92C1F89-8D84-472B-8999-B14D78D53B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a:extLst>
            <a:ext uri="{FF2B5EF4-FFF2-40B4-BE49-F238E27FC236}">
              <a16:creationId xmlns:a16="http://schemas.microsoft.com/office/drawing/2014/main" id="{BC57D2F4-CD61-46A1-BC74-D5C9ECA39B5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a:extLst>
            <a:ext uri="{FF2B5EF4-FFF2-40B4-BE49-F238E27FC236}">
              <a16:creationId xmlns:a16="http://schemas.microsoft.com/office/drawing/2014/main" id="{FCA40A23-45F3-450F-A05D-B7C98F8767D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a:extLst>
            <a:ext uri="{FF2B5EF4-FFF2-40B4-BE49-F238E27FC236}">
              <a16:creationId xmlns:a16="http://schemas.microsoft.com/office/drawing/2014/main" id="{AC1E752A-FE63-4CE1-B642-C80A6218746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a:extLst>
            <a:ext uri="{FF2B5EF4-FFF2-40B4-BE49-F238E27FC236}">
              <a16:creationId xmlns:a16="http://schemas.microsoft.com/office/drawing/2014/main" id="{FCA02A6C-60FD-4831-BCB0-9C005967D49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3DECD16B-E5BF-4547-BF9B-DCF329BC3D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a:extLst>
            <a:ext uri="{FF2B5EF4-FFF2-40B4-BE49-F238E27FC236}">
              <a16:creationId xmlns:a16="http://schemas.microsoft.com/office/drawing/2014/main" id="{F816BBD6-8C8F-4A86-9345-0413D9AEA39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a16="http://schemas.microsoft.com/office/drawing/2014/main" id="{CAAEDD2E-5C23-4E4C-BD18-D5FF380323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a:extLst>
            <a:ext uri="{FF2B5EF4-FFF2-40B4-BE49-F238E27FC236}">
              <a16:creationId xmlns:a16="http://schemas.microsoft.com/office/drawing/2014/main" id="{80B9B710-3963-4321-85BC-A9A8E64580FA}"/>
            </a:ext>
          </a:extLst>
        </xdr:cNvPr>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a:extLst>
            <a:ext uri="{FF2B5EF4-FFF2-40B4-BE49-F238E27FC236}">
              <a16:creationId xmlns:a16="http://schemas.microsoft.com/office/drawing/2014/main" id="{BABACDAA-BA42-4400-B83B-7E69F0F25B1D}"/>
            </a:ext>
          </a:extLst>
        </xdr:cNvPr>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a:extLst>
            <a:ext uri="{FF2B5EF4-FFF2-40B4-BE49-F238E27FC236}">
              <a16:creationId xmlns:a16="http://schemas.microsoft.com/office/drawing/2014/main" id="{75B55698-1AFC-46B7-A373-5DDA8FFE93F4}"/>
            </a:ext>
          </a:extLst>
        </xdr:cNvPr>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a:extLst>
            <a:ext uri="{FF2B5EF4-FFF2-40B4-BE49-F238E27FC236}">
              <a16:creationId xmlns:a16="http://schemas.microsoft.com/office/drawing/2014/main" id="{189CBD00-066D-46DE-A40C-920CD6B1A4C5}"/>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a:extLst>
            <a:ext uri="{FF2B5EF4-FFF2-40B4-BE49-F238E27FC236}">
              <a16:creationId xmlns:a16="http://schemas.microsoft.com/office/drawing/2014/main" id="{C14A39DF-9BEB-478E-B3B2-505A071DF7E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a:extLst>
            <a:ext uri="{FF2B5EF4-FFF2-40B4-BE49-F238E27FC236}">
              <a16:creationId xmlns:a16="http://schemas.microsoft.com/office/drawing/2014/main" id="{57B5F23E-E697-4E98-9A0E-9EDDF6394657}"/>
            </a:ext>
          </a:extLst>
        </xdr:cNvPr>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a:extLst>
            <a:ext uri="{FF2B5EF4-FFF2-40B4-BE49-F238E27FC236}">
              <a16:creationId xmlns:a16="http://schemas.microsoft.com/office/drawing/2014/main" id="{F9A3BE6F-814F-460D-B2FA-E9F474980B43}"/>
            </a:ext>
          </a:extLst>
        </xdr:cNvPr>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a:extLst>
            <a:ext uri="{FF2B5EF4-FFF2-40B4-BE49-F238E27FC236}">
              <a16:creationId xmlns:a16="http://schemas.microsoft.com/office/drawing/2014/main" id="{33560D53-4E97-4C77-AB60-4E35B26CEAF4}"/>
            </a:ext>
          </a:extLst>
        </xdr:cNvPr>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a:extLst>
            <a:ext uri="{FF2B5EF4-FFF2-40B4-BE49-F238E27FC236}">
              <a16:creationId xmlns:a16="http://schemas.microsoft.com/office/drawing/2014/main" id="{C0C95819-ABAA-4074-9407-9C5C1B134710}"/>
            </a:ext>
          </a:extLst>
        </xdr:cNvPr>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7EC9EA6D-08FC-4BB2-9285-F0EE0097F7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49F35242-16A0-4500-89CB-2DD8406BE5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A5712D6-81E2-49A2-9651-D77AE55AFE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58EC25E8-9842-4872-8187-AACD697347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673FD2A2-FF0A-4709-A035-9AE8583921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39007</xdr:rowOff>
    </xdr:from>
    <xdr:to>
      <xdr:col>85</xdr:col>
      <xdr:colOff>177800</xdr:colOff>
      <xdr:row>56</xdr:row>
      <xdr:rowOff>140607</xdr:rowOff>
    </xdr:to>
    <xdr:sp macro="" textlink="">
      <xdr:nvSpPr>
        <xdr:cNvPr id="518" name="楕円 517">
          <a:extLst>
            <a:ext uri="{FF2B5EF4-FFF2-40B4-BE49-F238E27FC236}">
              <a16:creationId xmlns:a16="http://schemas.microsoft.com/office/drawing/2014/main" id="{E415CD46-2F24-4E41-B8F3-A876C320F715}"/>
            </a:ext>
          </a:extLst>
        </xdr:cNvPr>
        <xdr:cNvSpPr/>
      </xdr:nvSpPr>
      <xdr:spPr>
        <a:xfrm>
          <a:off x="162687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61884</xdr:rowOff>
    </xdr:from>
    <xdr:ext cx="405111" cy="259045"/>
    <xdr:sp macro="" textlink="">
      <xdr:nvSpPr>
        <xdr:cNvPr id="519" name="【保健センター・保健所】&#10;有形固定資産減価償却率該当値テキスト">
          <a:extLst>
            <a:ext uri="{FF2B5EF4-FFF2-40B4-BE49-F238E27FC236}">
              <a16:creationId xmlns:a16="http://schemas.microsoft.com/office/drawing/2014/main" id="{F1A76B97-8F64-4F31-9EB9-523BCD7317D6}"/>
            </a:ext>
          </a:extLst>
        </xdr:cNvPr>
        <xdr:cNvSpPr txBox="1"/>
      </xdr:nvSpPr>
      <xdr:spPr>
        <a:xfrm>
          <a:off x="16357600" y="949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81462</xdr:rowOff>
    </xdr:from>
    <xdr:to>
      <xdr:col>81</xdr:col>
      <xdr:colOff>101600</xdr:colOff>
      <xdr:row>57</xdr:row>
      <xdr:rowOff>11612</xdr:rowOff>
    </xdr:to>
    <xdr:sp macro="" textlink="">
      <xdr:nvSpPr>
        <xdr:cNvPr id="520" name="楕円 519">
          <a:extLst>
            <a:ext uri="{FF2B5EF4-FFF2-40B4-BE49-F238E27FC236}">
              <a16:creationId xmlns:a16="http://schemas.microsoft.com/office/drawing/2014/main" id="{F402A016-844A-4DED-A3C4-AD8B0C7C07AA}"/>
            </a:ext>
          </a:extLst>
        </xdr:cNvPr>
        <xdr:cNvSpPr/>
      </xdr:nvSpPr>
      <xdr:spPr>
        <a:xfrm>
          <a:off x="154305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89807</xdr:rowOff>
    </xdr:from>
    <xdr:to>
      <xdr:col>85</xdr:col>
      <xdr:colOff>127000</xdr:colOff>
      <xdr:row>56</xdr:row>
      <xdr:rowOff>132262</xdr:rowOff>
    </xdr:to>
    <xdr:cxnSp macro="">
      <xdr:nvCxnSpPr>
        <xdr:cNvPr id="521" name="直線コネクタ 520">
          <a:extLst>
            <a:ext uri="{FF2B5EF4-FFF2-40B4-BE49-F238E27FC236}">
              <a16:creationId xmlns:a16="http://schemas.microsoft.com/office/drawing/2014/main" id="{A31A8A5D-AEE9-40BB-A1AC-07E192651478}"/>
            </a:ext>
          </a:extLst>
        </xdr:cNvPr>
        <xdr:cNvCxnSpPr/>
      </xdr:nvCxnSpPr>
      <xdr:spPr>
        <a:xfrm flipV="1">
          <a:off x="15481300" y="969100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a:extLst>
            <a:ext uri="{FF2B5EF4-FFF2-40B4-BE49-F238E27FC236}">
              <a16:creationId xmlns:a16="http://schemas.microsoft.com/office/drawing/2014/main" id="{44EEACB8-5EA9-4017-A152-882060D6276E}"/>
            </a:ext>
          </a:extLst>
        </xdr:cNvPr>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a:extLst>
            <a:ext uri="{FF2B5EF4-FFF2-40B4-BE49-F238E27FC236}">
              <a16:creationId xmlns:a16="http://schemas.microsoft.com/office/drawing/2014/main" id="{1F5B4041-4F52-41CC-9213-B4FD03505CC6}"/>
            </a:ext>
          </a:extLst>
        </xdr:cNvPr>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28139</xdr:rowOff>
    </xdr:from>
    <xdr:ext cx="405111" cy="259045"/>
    <xdr:sp macro="" textlink="">
      <xdr:nvSpPr>
        <xdr:cNvPr id="524" name="n_1mainValue【保健センター・保健所】&#10;有形固定資産減価償却率">
          <a:extLst>
            <a:ext uri="{FF2B5EF4-FFF2-40B4-BE49-F238E27FC236}">
              <a16:creationId xmlns:a16="http://schemas.microsoft.com/office/drawing/2014/main" id="{932691DF-4410-496A-BD46-DC499E83590B}"/>
            </a:ext>
          </a:extLst>
        </xdr:cNvPr>
        <xdr:cNvSpPr txBox="1"/>
      </xdr:nvSpPr>
      <xdr:spPr>
        <a:xfrm>
          <a:off x="15266044" y="945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6B092F3F-E34E-4CDC-BFD5-945FCF1741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2FCB0D7-9669-48AF-8A6A-7541F6634B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60672586-CBD1-4651-9E47-0BFA1E4E6B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42C088F6-EEB2-4212-93E0-FCD15B2FCE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ED81280-14F6-4DDC-91DC-1B5A7DAFCE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6D0240D-B622-4E73-BEAE-D8BF927E17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FC4E2418-7620-419A-807A-68DFDAB56C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60848CC4-2F49-4942-ACCD-C01F5F8DCD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67B73FFE-FC5A-4775-BD41-28DA5D9506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FEC46091-D20A-498B-A529-44FC51E783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76C6D656-8A17-4EDA-8791-5CE59626A11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049D3AE2-939C-44B6-A2F4-5EED63F5B16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AD1CDFD3-9273-44C5-828C-29E9E591752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id="{4190267D-882C-4CBC-BA1A-2DA9DED2A89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CA1B5D0F-6FB9-46BF-8A8B-AECE50CFFE9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id="{D667D621-D4C3-420E-80F9-28AD4153AB8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60460EEC-EDB7-463D-915C-2CB37C405DB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id="{EBCD527A-7F5B-4D7F-B419-97C20D56269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B685652A-9631-4851-9D99-A693DBD28FA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id="{8912725C-6425-4300-97AE-F4F3BA3DC4F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9793D01C-0518-4CAB-9699-5E0F859044D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5CEF56A3-DD18-4D53-851F-A8919755D7E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2B06EBE4-0936-40CD-AB0B-EFC9B105B9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E8EEEA6B-9B99-4743-8C1B-594237BD2A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a:extLst>
            <a:ext uri="{FF2B5EF4-FFF2-40B4-BE49-F238E27FC236}">
              <a16:creationId xmlns:a16="http://schemas.microsoft.com/office/drawing/2014/main" id="{FD9A100A-9F77-4F9E-A3F9-7F179A8C46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a:extLst>
            <a:ext uri="{FF2B5EF4-FFF2-40B4-BE49-F238E27FC236}">
              <a16:creationId xmlns:a16="http://schemas.microsoft.com/office/drawing/2014/main" id="{EFF16721-7FB7-4B6D-A903-F30DA7674A80}"/>
            </a:ext>
          </a:extLst>
        </xdr:cNvPr>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a:extLst>
            <a:ext uri="{FF2B5EF4-FFF2-40B4-BE49-F238E27FC236}">
              <a16:creationId xmlns:a16="http://schemas.microsoft.com/office/drawing/2014/main" id="{75370475-EF68-4D7F-BF6F-2ECD4709F491}"/>
            </a:ext>
          </a:extLst>
        </xdr:cNvPr>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a:extLst>
            <a:ext uri="{FF2B5EF4-FFF2-40B4-BE49-F238E27FC236}">
              <a16:creationId xmlns:a16="http://schemas.microsoft.com/office/drawing/2014/main" id="{2CB047D4-A8AA-4884-9379-870DD1B09AD5}"/>
            </a:ext>
          </a:extLst>
        </xdr:cNvPr>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a:extLst>
            <a:ext uri="{FF2B5EF4-FFF2-40B4-BE49-F238E27FC236}">
              <a16:creationId xmlns:a16="http://schemas.microsoft.com/office/drawing/2014/main" id="{718EB61D-32D6-461E-B0C1-BFCA680E5761}"/>
            </a:ext>
          </a:extLst>
        </xdr:cNvPr>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a:extLst>
            <a:ext uri="{FF2B5EF4-FFF2-40B4-BE49-F238E27FC236}">
              <a16:creationId xmlns:a16="http://schemas.microsoft.com/office/drawing/2014/main" id="{A8637533-08C8-453F-BF35-AD5B9F0C80C0}"/>
            </a:ext>
          </a:extLst>
        </xdr:cNvPr>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a:extLst>
            <a:ext uri="{FF2B5EF4-FFF2-40B4-BE49-F238E27FC236}">
              <a16:creationId xmlns:a16="http://schemas.microsoft.com/office/drawing/2014/main" id="{EC77ED16-E988-488A-A956-300B8FC9C482}"/>
            </a:ext>
          </a:extLst>
        </xdr:cNvPr>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a:extLst>
            <a:ext uri="{FF2B5EF4-FFF2-40B4-BE49-F238E27FC236}">
              <a16:creationId xmlns:a16="http://schemas.microsoft.com/office/drawing/2014/main" id="{72AC917F-72F3-4D28-AADA-F603E5BC8AA6}"/>
            </a:ext>
          </a:extLst>
        </xdr:cNvPr>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a:extLst>
            <a:ext uri="{FF2B5EF4-FFF2-40B4-BE49-F238E27FC236}">
              <a16:creationId xmlns:a16="http://schemas.microsoft.com/office/drawing/2014/main" id="{9F6D1132-B907-48DC-A3EA-9E2AEB77600E}"/>
            </a:ext>
          </a:extLst>
        </xdr:cNvPr>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a:extLst>
            <a:ext uri="{FF2B5EF4-FFF2-40B4-BE49-F238E27FC236}">
              <a16:creationId xmlns:a16="http://schemas.microsoft.com/office/drawing/2014/main" id="{1431BD9A-E162-48A2-A86E-D99594988630}"/>
            </a:ext>
          </a:extLst>
        </xdr:cNvPr>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4416F300-6690-47D5-B3C1-0A415E7420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8601AE6E-4D96-4F77-93A7-9164244CBF8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5047282-720C-4A54-AECF-733CE05533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6EB3659A-AAAD-4182-A8C6-E17C974B72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C76ACD86-3477-4A76-A911-2898D2AC1E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907</xdr:rowOff>
    </xdr:from>
    <xdr:to>
      <xdr:col>116</xdr:col>
      <xdr:colOff>114300</xdr:colOff>
      <xdr:row>63</xdr:row>
      <xdr:rowOff>102507</xdr:rowOff>
    </xdr:to>
    <xdr:sp macro="" textlink="">
      <xdr:nvSpPr>
        <xdr:cNvPr id="564" name="楕円 563">
          <a:extLst>
            <a:ext uri="{FF2B5EF4-FFF2-40B4-BE49-F238E27FC236}">
              <a16:creationId xmlns:a16="http://schemas.microsoft.com/office/drawing/2014/main" id="{6FE431FA-3132-45DF-A323-AFFD59444330}"/>
            </a:ext>
          </a:extLst>
        </xdr:cNvPr>
        <xdr:cNvSpPr/>
      </xdr:nvSpPr>
      <xdr:spPr>
        <a:xfrm>
          <a:off x="221107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150784</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id="{DA2E0428-5EE2-4A19-8E44-FCA26562B85E}"/>
            </a:ext>
          </a:extLst>
        </xdr:cNvPr>
        <xdr:cNvSpPr txBox="1"/>
      </xdr:nvSpPr>
      <xdr:spPr>
        <a:xfrm>
          <a:off x="221996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xdr:rowOff>
    </xdr:from>
    <xdr:to>
      <xdr:col>112</xdr:col>
      <xdr:colOff>38100</xdr:colOff>
      <xdr:row>63</xdr:row>
      <xdr:rowOff>102507</xdr:rowOff>
    </xdr:to>
    <xdr:sp macro="" textlink="">
      <xdr:nvSpPr>
        <xdr:cNvPr id="566" name="楕円 565">
          <a:extLst>
            <a:ext uri="{FF2B5EF4-FFF2-40B4-BE49-F238E27FC236}">
              <a16:creationId xmlns:a16="http://schemas.microsoft.com/office/drawing/2014/main" id="{5D802357-4A4F-41C6-BE12-B16D69D0F686}"/>
            </a:ext>
          </a:extLst>
        </xdr:cNvPr>
        <xdr:cNvSpPr/>
      </xdr:nvSpPr>
      <xdr:spPr>
        <a:xfrm>
          <a:off x="21272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51707</xdr:rowOff>
    </xdr:from>
    <xdr:to>
      <xdr:col>116</xdr:col>
      <xdr:colOff>63500</xdr:colOff>
      <xdr:row>63</xdr:row>
      <xdr:rowOff>51707</xdr:rowOff>
    </xdr:to>
    <xdr:cxnSp macro="">
      <xdr:nvCxnSpPr>
        <xdr:cNvPr id="567" name="直線コネクタ 566">
          <a:extLst>
            <a:ext uri="{FF2B5EF4-FFF2-40B4-BE49-F238E27FC236}">
              <a16:creationId xmlns:a16="http://schemas.microsoft.com/office/drawing/2014/main" id="{FEF88F78-2B28-419C-967A-4E4ACDE876EF}"/>
            </a:ext>
          </a:extLst>
        </xdr:cNvPr>
        <xdr:cNvCxnSpPr/>
      </xdr:nvCxnSpPr>
      <xdr:spPr>
        <a:xfrm>
          <a:off x="21323300" y="1085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a:extLst>
            <a:ext uri="{FF2B5EF4-FFF2-40B4-BE49-F238E27FC236}">
              <a16:creationId xmlns:a16="http://schemas.microsoft.com/office/drawing/2014/main" id="{2FEF37CD-7F96-4CD6-B29C-2383FABF7D10}"/>
            </a:ext>
          </a:extLst>
        </xdr:cNvPr>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a:extLst>
            <a:ext uri="{FF2B5EF4-FFF2-40B4-BE49-F238E27FC236}">
              <a16:creationId xmlns:a16="http://schemas.microsoft.com/office/drawing/2014/main" id="{A79EECE0-3175-4A43-BD5F-8F8B7A6B5E6D}"/>
            </a:ext>
          </a:extLst>
        </xdr:cNvPr>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93634</xdr:rowOff>
    </xdr:from>
    <xdr:ext cx="469744" cy="259045"/>
    <xdr:sp macro="" textlink="">
      <xdr:nvSpPr>
        <xdr:cNvPr id="570" name="n_1mainValue【保健センター・保健所】&#10;一人当たり面積">
          <a:extLst>
            <a:ext uri="{FF2B5EF4-FFF2-40B4-BE49-F238E27FC236}">
              <a16:creationId xmlns:a16="http://schemas.microsoft.com/office/drawing/2014/main" id="{A95ECE14-0E54-4CA3-B647-11868F767302}"/>
            </a:ext>
          </a:extLst>
        </xdr:cNvPr>
        <xdr:cNvSpPr txBox="1"/>
      </xdr:nvSpPr>
      <xdr:spPr>
        <a:xfrm>
          <a:off x="21075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3255F5D6-4E70-41C3-A0BA-8FF185B938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678ED310-9052-4C21-B12D-6F3B67A3CC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B5C2002E-2E4A-43FF-BB02-E29B66101D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1EF7E6B7-5AFE-4533-A6A4-6092A15AA5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D397E65C-30E3-40FF-8D2A-2C6E043424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62D2121E-0D2E-4CE8-AF51-4754484F37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C657CCE6-D4DC-466C-8EA9-AB88992AD7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5ED2CB86-AE38-4797-933E-954A3761BE5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58E9FA20-438E-4F0F-A804-C694E1142C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574A2D9C-9FA9-4DF4-BB78-A13D5006862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a:extLst>
            <a:ext uri="{FF2B5EF4-FFF2-40B4-BE49-F238E27FC236}">
              <a16:creationId xmlns:a16="http://schemas.microsoft.com/office/drawing/2014/main" id="{912B0928-91D7-4222-8084-AF884832EAB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a:extLst>
            <a:ext uri="{FF2B5EF4-FFF2-40B4-BE49-F238E27FC236}">
              <a16:creationId xmlns:a16="http://schemas.microsoft.com/office/drawing/2014/main" id="{36A46B39-32AF-4D1E-B937-8C42B7F04DB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a:extLst>
            <a:ext uri="{FF2B5EF4-FFF2-40B4-BE49-F238E27FC236}">
              <a16:creationId xmlns:a16="http://schemas.microsoft.com/office/drawing/2014/main" id="{A09BFC1F-4D07-4046-AB8D-E597322F283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a:extLst>
            <a:ext uri="{FF2B5EF4-FFF2-40B4-BE49-F238E27FC236}">
              <a16:creationId xmlns:a16="http://schemas.microsoft.com/office/drawing/2014/main" id="{5DAACEBA-3167-4CC2-90EA-ED8A86A9E45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a:extLst>
            <a:ext uri="{FF2B5EF4-FFF2-40B4-BE49-F238E27FC236}">
              <a16:creationId xmlns:a16="http://schemas.microsoft.com/office/drawing/2014/main" id="{CE25573C-1BDC-447B-B8C5-60A992154EF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a:extLst>
            <a:ext uri="{FF2B5EF4-FFF2-40B4-BE49-F238E27FC236}">
              <a16:creationId xmlns:a16="http://schemas.microsoft.com/office/drawing/2014/main" id="{8514A696-D54E-4A25-97D1-7A229A5E69B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a:extLst>
            <a:ext uri="{FF2B5EF4-FFF2-40B4-BE49-F238E27FC236}">
              <a16:creationId xmlns:a16="http://schemas.microsoft.com/office/drawing/2014/main" id="{25C6118A-AA37-45E4-8D68-E3A2BBBEA84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a:extLst>
            <a:ext uri="{FF2B5EF4-FFF2-40B4-BE49-F238E27FC236}">
              <a16:creationId xmlns:a16="http://schemas.microsoft.com/office/drawing/2014/main" id="{B0203901-3FD4-4227-B696-D9E2513E178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a:extLst>
            <a:ext uri="{FF2B5EF4-FFF2-40B4-BE49-F238E27FC236}">
              <a16:creationId xmlns:a16="http://schemas.microsoft.com/office/drawing/2014/main" id="{1B31A05B-3115-4774-821B-0053D413DD5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a:extLst>
            <a:ext uri="{FF2B5EF4-FFF2-40B4-BE49-F238E27FC236}">
              <a16:creationId xmlns:a16="http://schemas.microsoft.com/office/drawing/2014/main" id="{AF6F834C-08CD-4A55-B8FE-8922C2BBB39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a:extLst>
            <a:ext uri="{FF2B5EF4-FFF2-40B4-BE49-F238E27FC236}">
              <a16:creationId xmlns:a16="http://schemas.microsoft.com/office/drawing/2014/main" id="{9A1FC19F-B515-470B-8C46-D9F82641F78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F272D904-D1CA-4DDB-B0A3-2BEAB6B6AB8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974DE380-55D2-4990-8A99-9DC3CB88AA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7D3B1C2E-9F00-4612-AA7C-83AEBECC78B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a:extLst>
            <a:ext uri="{FF2B5EF4-FFF2-40B4-BE49-F238E27FC236}">
              <a16:creationId xmlns:a16="http://schemas.microsoft.com/office/drawing/2014/main" id="{436C86B7-805C-4AB1-BF4E-E77D9759EE4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a:extLst>
            <a:ext uri="{FF2B5EF4-FFF2-40B4-BE49-F238E27FC236}">
              <a16:creationId xmlns:a16="http://schemas.microsoft.com/office/drawing/2014/main" id="{CC4361CB-7838-4D31-B81B-7B89C7DA503C}"/>
            </a:ext>
          </a:extLst>
        </xdr:cNvPr>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a:extLst>
            <a:ext uri="{FF2B5EF4-FFF2-40B4-BE49-F238E27FC236}">
              <a16:creationId xmlns:a16="http://schemas.microsoft.com/office/drawing/2014/main" id="{014D00D5-922F-4287-8E6B-1E368A49CEAC}"/>
            </a:ext>
          </a:extLst>
        </xdr:cNvPr>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a:extLst>
            <a:ext uri="{FF2B5EF4-FFF2-40B4-BE49-F238E27FC236}">
              <a16:creationId xmlns:a16="http://schemas.microsoft.com/office/drawing/2014/main" id="{7D1D678F-C49D-483D-8455-0108A0B02A49}"/>
            </a:ext>
          </a:extLst>
        </xdr:cNvPr>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a:extLst>
            <a:ext uri="{FF2B5EF4-FFF2-40B4-BE49-F238E27FC236}">
              <a16:creationId xmlns:a16="http://schemas.microsoft.com/office/drawing/2014/main" id="{CD8EF943-94CB-4E3C-980C-245CF416DA49}"/>
            </a:ext>
          </a:extLst>
        </xdr:cNvPr>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a:extLst>
            <a:ext uri="{FF2B5EF4-FFF2-40B4-BE49-F238E27FC236}">
              <a16:creationId xmlns:a16="http://schemas.microsoft.com/office/drawing/2014/main" id="{E4D763A7-F618-41F1-83CC-350B5090B77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01" name="【消防施設】&#10;有形固定資産減価償却率平均値テキスト">
          <a:extLst>
            <a:ext uri="{FF2B5EF4-FFF2-40B4-BE49-F238E27FC236}">
              <a16:creationId xmlns:a16="http://schemas.microsoft.com/office/drawing/2014/main" id="{3763EA37-FB5A-4F75-9B94-237B8B00C21C}"/>
            </a:ext>
          </a:extLst>
        </xdr:cNvPr>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a:extLst>
            <a:ext uri="{FF2B5EF4-FFF2-40B4-BE49-F238E27FC236}">
              <a16:creationId xmlns:a16="http://schemas.microsoft.com/office/drawing/2014/main" id="{5C4E1039-9543-4737-858B-9BD9008EC365}"/>
            </a:ext>
          </a:extLst>
        </xdr:cNvPr>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a:extLst>
            <a:ext uri="{FF2B5EF4-FFF2-40B4-BE49-F238E27FC236}">
              <a16:creationId xmlns:a16="http://schemas.microsoft.com/office/drawing/2014/main" id="{AC076163-A9AC-4301-A269-6C93244127EA}"/>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a:extLst>
            <a:ext uri="{FF2B5EF4-FFF2-40B4-BE49-F238E27FC236}">
              <a16:creationId xmlns:a16="http://schemas.microsoft.com/office/drawing/2014/main" id="{016B6158-BA21-49B1-95A2-D56D783F0C06}"/>
            </a:ext>
          </a:extLst>
        </xdr:cNvPr>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388990B9-FD7F-469D-8A22-96B1DCF684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0D87B22-3F36-448D-9E3B-10C4375C23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E947923-0F80-493F-905C-8E04053DAA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4EC90F8A-BB2F-459E-9E68-AD6C0611316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33FDFA4-B211-4495-AF99-E4F74205A9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10" name="楕円 609">
          <a:extLst>
            <a:ext uri="{FF2B5EF4-FFF2-40B4-BE49-F238E27FC236}">
              <a16:creationId xmlns:a16="http://schemas.microsoft.com/office/drawing/2014/main" id="{E1DD73B4-A425-46D0-80C5-0ECCB4A10CA3}"/>
            </a:ext>
          </a:extLst>
        </xdr:cNvPr>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91457</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F15A6C16-4971-4363-B23F-5E1AE912BC94}"/>
            </a:ext>
          </a:extLst>
        </xdr:cNvPr>
        <xdr:cNvSpPr txBox="1"/>
      </xdr:nvSpPr>
      <xdr:spPr>
        <a:xfrm>
          <a:off x="16357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612" name="楕円 611">
          <a:extLst>
            <a:ext uri="{FF2B5EF4-FFF2-40B4-BE49-F238E27FC236}">
              <a16:creationId xmlns:a16="http://schemas.microsoft.com/office/drawing/2014/main" id="{80BC34A7-10A8-4576-B7E5-F26B717AA5B3}"/>
            </a:ext>
          </a:extLst>
        </xdr:cNvPr>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111579</xdr:rowOff>
    </xdr:from>
    <xdr:to>
      <xdr:col>85</xdr:col>
      <xdr:colOff>127000</xdr:colOff>
      <xdr:row>81</xdr:row>
      <xdr:rowOff>163830</xdr:rowOff>
    </xdr:to>
    <xdr:cxnSp macro="">
      <xdr:nvCxnSpPr>
        <xdr:cNvPr id="613" name="直線コネクタ 612">
          <a:extLst>
            <a:ext uri="{FF2B5EF4-FFF2-40B4-BE49-F238E27FC236}">
              <a16:creationId xmlns:a16="http://schemas.microsoft.com/office/drawing/2014/main" id="{5DEE0F73-1E9B-4794-92EE-6AACE7D344DD}"/>
            </a:ext>
          </a:extLst>
        </xdr:cNvPr>
        <xdr:cNvCxnSpPr/>
      </xdr:nvCxnSpPr>
      <xdr:spPr>
        <a:xfrm>
          <a:off x="15481300" y="1399902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14" name="n_1aveValue【消防施設】&#10;有形固定資産減価償却率">
          <a:extLst>
            <a:ext uri="{FF2B5EF4-FFF2-40B4-BE49-F238E27FC236}">
              <a16:creationId xmlns:a16="http://schemas.microsoft.com/office/drawing/2014/main" id="{69241382-056C-49B1-BC5B-BC676F2A42B7}"/>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a:extLst>
            <a:ext uri="{FF2B5EF4-FFF2-40B4-BE49-F238E27FC236}">
              <a16:creationId xmlns:a16="http://schemas.microsoft.com/office/drawing/2014/main" id="{5AB58D5D-557C-47CF-9927-1D46E898D32F}"/>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153506</xdr:rowOff>
    </xdr:from>
    <xdr:ext cx="405111" cy="259045"/>
    <xdr:sp macro="" textlink="">
      <xdr:nvSpPr>
        <xdr:cNvPr id="616" name="n_1mainValue【消防施設】&#10;有形固定資産減価償却率">
          <a:extLst>
            <a:ext uri="{FF2B5EF4-FFF2-40B4-BE49-F238E27FC236}">
              <a16:creationId xmlns:a16="http://schemas.microsoft.com/office/drawing/2014/main" id="{2D883485-235B-4074-859D-CB09DB33E577}"/>
            </a:ext>
          </a:extLst>
        </xdr:cNvPr>
        <xdr:cNvSpPr txBox="1"/>
      </xdr:nvSpPr>
      <xdr:spPr>
        <a:xfrm>
          <a:off x="152660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4D853F2E-103B-414E-9C1E-E0D2CC586C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18761664-83CD-4D3C-B53C-375120933D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146F1052-124F-4827-AA67-AED262D2A6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63BAADBF-5E4E-4EE8-A96B-174616DD87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BD538962-48DF-4606-8099-5821AC5905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E75DB217-50DF-49F5-B965-E99C7DAC55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B4220291-9772-4BA9-918A-8180CCE6D0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6D7A1BF8-E836-406F-A202-DF01CBF0F2D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1FBFF37D-764C-4350-91A0-0DCCB69892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51C14E55-DB71-4E30-95AF-98942114CEB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a:extLst>
            <a:ext uri="{FF2B5EF4-FFF2-40B4-BE49-F238E27FC236}">
              <a16:creationId xmlns:a16="http://schemas.microsoft.com/office/drawing/2014/main" id="{119F862C-90E5-4DF1-AE69-D2FA89775DF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a:extLst>
            <a:ext uri="{FF2B5EF4-FFF2-40B4-BE49-F238E27FC236}">
              <a16:creationId xmlns:a16="http://schemas.microsoft.com/office/drawing/2014/main" id="{C44017FA-8216-4D60-BE9C-100FC663E5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a:extLst>
            <a:ext uri="{FF2B5EF4-FFF2-40B4-BE49-F238E27FC236}">
              <a16:creationId xmlns:a16="http://schemas.microsoft.com/office/drawing/2014/main" id="{CB624BA5-532B-4073-8995-09CD9D17DED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a:extLst>
            <a:ext uri="{FF2B5EF4-FFF2-40B4-BE49-F238E27FC236}">
              <a16:creationId xmlns:a16="http://schemas.microsoft.com/office/drawing/2014/main" id="{71FB9536-CB48-41FC-8F05-5C65364E9F3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a:extLst>
            <a:ext uri="{FF2B5EF4-FFF2-40B4-BE49-F238E27FC236}">
              <a16:creationId xmlns:a16="http://schemas.microsoft.com/office/drawing/2014/main" id="{0B7401EC-E5C6-43A6-B9F5-75B6F629375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a:extLst>
            <a:ext uri="{FF2B5EF4-FFF2-40B4-BE49-F238E27FC236}">
              <a16:creationId xmlns:a16="http://schemas.microsoft.com/office/drawing/2014/main" id="{D4FD1992-0298-4FD2-BF85-E54C80375DA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a:extLst>
            <a:ext uri="{FF2B5EF4-FFF2-40B4-BE49-F238E27FC236}">
              <a16:creationId xmlns:a16="http://schemas.microsoft.com/office/drawing/2014/main" id="{B624974D-B488-47C5-A76E-3DE2DF0DDA6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a:extLst>
            <a:ext uri="{FF2B5EF4-FFF2-40B4-BE49-F238E27FC236}">
              <a16:creationId xmlns:a16="http://schemas.microsoft.com/office/drawing/2014/main" id="{609AB2B0-F2D4-4860-A1B2-196A49FF129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a:extLst>
            <a:ext uri="{FF2B5EF4-FFF2-40B4-BE49-F238E27FC236}">
              <a16:creationId xmlns:a16="http://schemas.microsoft.com/office/drawing/2014/main" id="{9057472A-D420-4B07-BADA-B029104A1E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a:extLst>
            <a:ext uri="{FF2B5EF4-FFF2-40B4-BE49-F238E27FC236}">
              <a16:creationId xmlns:a16="http://schemas.microsoft.com/office/drawing/2014/main" id="{7AD83421-E56C-488C-8AE4-43B073ED84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a:extLst>
            <a:ext uri="{FF2B5EF4-FFF2-40B4-BE49-F238E27FC236}">
              <a16:creationId xmlns:a16="http://schemas.microsoft.com/office/drawing/2014/main" id="{34F34E5B-CB7A-4448-8A9A-799D5891B0C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a:extLst>
            <a:ext uri="{FF2B5EF4-FFF2-40B4-BE49-F238E27FC236}">
              <a16:creationId xmlns:a16="http://schemas.microsoft.com/office/drawing/2014/main" id="{9876BB91-039F-4710-A609-C9E7A3C6A20B}"/>
            </a:ext>
          </a:extLst>
        </xdr:cNvPr>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a:extLst>
            <a:ext uri="{FF2B5EF4-FFF2-40B4-BE49-F238E27FC236}">
              <a16:creationId xmlns:a16="http://schemas.microsoft.com/office/drawing/2014/main" id="{DEF842B7-CD11-433B-8EE2-531A04AD6671}"/>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a:extLst>
            <a:ext uri="{FF2B5EF4-FFF2-40B4-BE49-F238E27FC236}">
              <a16:creationId xmlns:a16="http://schemas.microsoft.com/office/drawing/2014/main" id="{BF5C2FDC-FF7B-43F5-BC36-590692D30141}"/>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a:extLst>
            <a:ext uri="{FF2B5EF4-FFF2-40B4-BE49-F238E27FC236}">
              <a16:creationId xmlns:a16="http://schemas.microsoft.com/office/drawing/2014/main" id="{C300AF51-7437-4FF9-A75D-ECFDF2C5A87D}"/>
            </a:ext>
          </a:extLst>
        </xdr:cNvPr>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a:extLst>
            <a:ext uri="{FF2B5EF4-FFF2-40B4-BE49-F238E27FC236}">
              <a16:creationId xmlns:a16="http://schemas.microsoft.com/office/drawing/2014/main" id="{A29F4418-4C07-4740-A12A-92B2F8B8EB47}"/>
            </a:ext>
          </a:extLst>
        </xdr:cNvPr>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3" name="【消防施設】&#10;一人当たり面積平均値テキスト">
          <a:extLst>
            <a:ext uri="{FF2B5EF4-FFF2-40B4-BE49-F238E27FC236}">
              <a16:creationId xmlns:a16="http://schemas.microsoft.com/office/drawing/2014/main" id="{A1EE55BC-AB77-434B-A773-0D9C85EE3F29}"/>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a:extLst>
            <a:ext uri="{FF2B5EF4-FFF2-40B4-BE49-F238E27FC236}">
              <a16:creationId xmlns:a16="http://schemas.microsoft.com/office/drawing/2014/main" id="{ABEDB55B-7874-464E-A1E9-AC221E230CA3}"/>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a:extLst>
            <a:ext uri="{FF2B5EF4-FFF2-40B4-BE49-F238E27FC236}">
              <a16:creationId xmlns:a16="http://schemas.microsoft.com/office/drawing/2014/main" id="{6AD64737-890D-45CB-9A10-A913AD304ADA}"/>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a:extLst>
            <a:ext uri="{FF2B5EF4-FFF2-40B4-BE49-F238E27FC236}">
              <a16:creationId xmlns:a16="http://schemas.microsoft.com/office/drawing/2014/main" id="{8DE972A9-9D84-426F-9332-0F85995D7880}"/>
            </a:ext>
          </a:extLst>
        </xdr:cNvPr>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62355BD3-ECFE-4041-8575-3A93D2CA826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25F64E54-AA5C-477F-ABA0-32AB0A7FF1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5EA62CC3-4812-4D0B-A347-B406462FC6A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B68427F6-BC27-4DD0-BE9D-C0AE7FD851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8D63397A-F796-4F84-9EEF-50DC7F1589F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52" name="楕円 651">
          <a:extLst>
            <a:ext uri="{FF2B5EF4-FFF2-40B4-BE49-F238E27FC236}">
              <a16:creationId xmlns:a16="http://schemas.microsoft.com/office/drawing/2014/main" id="{F317AE28-D206-4801-812E-52321F1DD70D}"/>
            </a:ext>
          </a:extLst>
        </xdr:cNvPr>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74185</xdr:rowOff>
    </xdr:from>
    <xdr:ext cx="469744" cy="259045"/>
    <xdr:sp macro="" textlink="">
      <xdr:nvSpPr>
        <xdr:cNvPr id="653" name="【消防施設】&#10;一人当たり面積該当値テキスト">
          <a:extLst>
            <a:ext uri="{FF2B5EF4-FFF2-40B4-BE49-F238E27FC236}">
              <a16:creationId xmlns:a16="http://schemas.microsoft.com/office/drawing/2014/main" id="{64690AEB-22D9-47E5-B5E3-DA43E5035D7B}"/>
            </a:ext>
          </a:extLst>
        </xdr:cNvPr>
        <xdr:cNvSpPr txBox="1"/>
      </xdr:nvSpPr>
      <xdr:spPr>
        <a:xfrm>
          <a:off x="22199600" y="1430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54" name="楕円 653">
          <a:extLst>
            <a:ext uri="{FF2B5EF4-FFF2-40B4-BE49-F238E27FC236}">
              <a16:creationId xmlns:a16="http://schemas.microsoft.com/office/drawing/2014/main" id="{C5912042-F93B-4453-86EC-C6165CFF6FC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134113</xdr:rowOff>
    </xdr:to>
    <xdr:cxnSp macro="">
      <xdr:nvCxnSpPr>
        <xdr:cNvPr id="655" name="直線コネクタ 654">
          <a:extLst>
            <a:ext uri="{FF2B5EF4-FFF2-40B4-BE49-F238E27FC236}">
              <a16:creationId xmlns:a16="http://schemas.microsoft.com/office/drawing/2014/main" id="{C145A54A-7029-4F66-82F3-EAEB4B22CD56}"/>
            </a:ext>
          </a:extLst>
        </xdr:cNvPr>
        <xdr:cNvCxnSpPr/>
      </xdr:nvCxnSpPr>
      <xdr:spPr>
        <a:xfrm flipV="1">
          <a:off x="21323300" y="14503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56" name="n_1aveValue【消防施設】&#10;一人当たり面積">
          <a:extLst>
            <a:ext uri="{FF2B5EF4-FFF2-40B4-BE49-F238E27FC236}">
              <a16:creationId xmlns:a16="http://schemas.microsoft.com/office/drawing/2014/main" id="{3AF11CE3-B421-4BE9-A179-D87BDAD57FAF}"/>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a:extLst>
            <a:ext uri="{FF2B5EF4-FFF2-40B4-BE49-F238E27FC236}">
              <a16:creationId xmlns:a16="http://schemas.microsoft.com/office/drawing/2014/main" id="{C68CA43A-3C31-4BD0-9AD3-0D8A000139B9}"/>
            </a:ext>
          </a:extLst>
        </xdr:cNvPr>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58" name="n_1mainValue【消防施設】&#10;一人当たり面積">
          <a:extLst>
            <a:ext uri="{FF2B5EF4-FFF2-40B4-BE49-F238E27FC236}">
              <a16:creationId xmlns:a16="http://schemas.microsoft.com/office/drawing/2014/main" id="{AC141FC8-9929-4AB9-A69F-A159B752D173}"/>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a:extLst>
            <a:ext uri="{FF2B5EF4-FFF2-40B4-BE49-F238E27FC236}">
              <a16:creationId xmlns:a16="http://schemas.microsoft.com/office/drawing/2014/main" id="{EA02C0C9-3B68-4095-9138-341143FF23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a:extLst>
            <a:ext uri="{FF2B5EF4-FFF2-40B4-BE49-F238E27FC236}">
              <a16:creationId xmlns:a16="http://schemas.microsoft.com/office/drawing/2014/main" id="{A9D8D6D1-0F34-4646-B2BE-0580CB4D28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a:extLst>
            <a:ext uri="{FF2B5EF4-FFF2-40B4-BE49-F238E27FC236}">
              <a16:creationId xmlns:a16="http://schemas.microsoft.com/office/drawing/2014/main" id="{0283196C-6142-4D44-9B3D-188ABEAD4E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a:extLst>
            <a:ext uri="{FF2B5EF4-FFF2-40B4-BE49-F238E27FC236}">
              <a16:creationId xmlns:a16="http://schemas.microsoft.com/office/drawing/2014/main" id="{E4FA508F-7A8E-4B1E-8CAB-677FDF7103A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a:extLst>
            <a:ext uri="{FF2B5EF4-FFF2-40B4-BE49-F238E27FC236}">
              <a16:creationId xmlns:a16="http://schemas.microsoft.com/office/drawing/2014/main" id="{8A3BB38B-A01A-480D-AD59-8969FD875E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a:extLst>
            <a:ext uri="{FF2B5EF4-FFF2-40B4-BE49-F238E27FC236}">
              <a16:creationId xmlns:a16="http://schemas.microsoft.com/office/drawing/2014/main" id="{90B7F7AC-B66C-4782-9C94-03E8EA0746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a:extLst>
            <a:ext uri="{FF2B5EF4-FFF2-40B4-BE49-F238E27FC236}">
              <a16:creationId xmlns:a16="http://schemas.microsoft.com/office/drawing/2014/main" id="{F66466CA-FEE1-42BE-B848-0542F59883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a:extLst>
            <a:ext uri="{FF2B5EF4-FFF2-40B4-BE49-F238E27FC236}">
              <a16:creationId xmlns:a16="http://schemas.microsoft.com/office/drawing/2014/main" id="{F673A569-B690-44CA-A6AD-138F249902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a:extLst>
            <a:ext uri="{FF2B5EF4-FFF2-40B4-BE49-F238E27FC236}">
              <a16:creationId xmlns:a16="http://schemas.microsoft.com/office/drawing/2014/main" id="{C16CAB33-C4D8-4147-8866-663F918BEE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a:extLst>
            <a:ext uri="{FF2B5EF4-FFF2-40B4-BE49-F238E27FC236}">
              <a16:creationId xmlns:a16="http://schemas.microsoft.com/office/drawing/2014/main" id="{98691BCD-7F9F-4B75-A598-EAD856EB2A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a:extLst>
            <a:ext uri="{FF2B5EF4-FFF2-40B4-BE49-F238E27FC236}">
              <a16:creationId xmlns:a16="http://schemas.microsoft.com/office/drawing/2014/main" id="{B730DD2C-733C-44DF-B99A-B0FBF3F5B1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a:extLst>
            <a:ext uri="{FF2B5EF4-FFF2-40B4-BE49-F238E27FC236}">
              <a16:creationId xmlns:a16="http://schemas.microsoft.com/office/drawing/2014/main" id="{990CBAAF-7EAD-4AD8-9839-3E306600132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a:extLst>
            <a:ext uri="{FF2B5EF4-FFF2-40B4-BE49-F238E27FC236}">
              <a16:creationId xmlns:a16="http://schemas.microsoft.com/office/drawing/2014/main" id="{514B7746-33D8-41BC-B584-40C5A797C25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a:extLst>
            <a:ext uri="{FF2B5EF4-FFF2-40B4-BE49-F238E27FC236}">
              <a16:creationId xmlns:a16="http://schemas.microsoft.com/office/drawing/2014/main" id="{41DA7C7F-1166-4B4D-AB43-6D02B9653E5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a:extLst>
            <a:ext uri="{FF2B5EF4-FFF2-40B4-BE49-F238E27FC236}">
              <a16:creationId xmlns:a16="http://schemas.microsoft.com/office/drawing/2014/main" id="{14E18641-651C-4512-8DDF-BCE7B9185C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a:extLst>
            <a:ext uri="{FF2B5EF4-FFF2-40B4-BE49-F238E27FC236}">
              <a16:creationId xmlns:a16="http://schemas.microsoft.com/office/drawing/2014/main" id="{5D8F1A84-4765-42DB-9112-9F25BB0CB5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a:extLst>
            <a:ext uri="{FF2B5EF4-FFF2-40B4-BE49-F238E27FC236}">
              <a16:creationId xmlns:a16="http://schemas.microsoft.com/office/drawing/2014/main" id="{0BB710B9-7EAD-4F50-9DCA-25AAF3E60AE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a:extLst>
            <a:ext uri="{FF2B5EF4-FFF2-40B4-BE49-F238E27FC236}">
              <a16:creationId xmlns:a16="http://schemas.microsoft.com/office/drawing/2014/main" id="{9B5E8954-C4C0-4929-89A0-B8D53D296A6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a:extLst>
            <a:ext uri="{FF2B5EF4-FFF2-40B4-BE49-F238E27FC236}">
              <a16:creationId xmlns:a16="http://schemas.microsoft.com/office/drawing/2014/main" id="{5ADA0507-13CF-4764-B9C9-E48A2F53DD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a:extLst>
            <a:ext uri="{FF2B5EF4-FFF2-40B4-BE49-F238E27FC236}">
              <a16:creationId xmlns:a16="http://schemas.microsoft.com/office/drawing/2014/main" id="{0F22EDD5-0A3E-47F0-978D-43D90D998D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a:extLst>
            <a:ext uri="{FF2B5EF4-FFF2-40B4-BE49-F238E27FC236}">
              <a16:creationId xmlns:a16="http://schemas.microsoft.com/office/drawing/2014/main" id="{10EF8185-FA80-4921-AE74-B78D530FE4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a:extLst>
            <a:ext uri="{FF2B5EF4-FFF2-40B4-BE49-F238E27FC236}">
              <a16:creationId xmlns:a16="http://schemas.microsoft.com/office/drawing/2014/main" id="{D8E30819-DB08-44FC-9BA8-71060566D4F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882D9F53-AF12-4685-BAD6-4402F26A07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2EB5CBB1-5418-4FAD-BB5B-B57E4C78B45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a:extLst>
            <a:ext uri="{FF2B5EF4-FFF2-40B4-BE49-F238E27FC236}">
              <a16:creationId xmlns:a16="http://schemas.microsoft.com/office/drawing/2014/main" id="{673D6260-CC85-4D03-A1A7-3393CEA06B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a:extLst>
            <a:ext uri="{FF2B5EF4-FFF2-40B4-BE49-F238E27FC236}">
              <a16:creationId xmlns:a16="http://schemas.microsoft.com/office/drawing/2014/main" id="{9E17CD3D-54D9-4243-B545-D5860A541718}"/>
            </a:ext>
          </a:extLst>
        </xdr:cNvPr>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a:extLst>
            <a:ext uri="{FF2B5EF4-FFF2-40B4-BE49-F238E27FC236}">
              <a16:creationId xmlns:a16="http://schemas.microsoft.com/office/drawing/2014/main" id="{6968C1CC-12DB-42AD-9559-9F3F7A2AD722}"/>
            </a:ext>
          </a:extLst>
        </xdr:cNvPr>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a:extLst>
            <a:ext uri="{FF2B5EF4-FFF2-40B4-BE49-F238E27FC236}">
              <a16:creationId xmlns:a16="http://schemas.microsoft.com/office/drawing/2014/main" id="{F7B46A40-97D4-4B9E-9F10-75A209DB7106}"/>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a:extLst>
            <a:ext uri="{FF2B5EF4-FFF2-40B4-BE49-F238E27FC236}">
              <a16:creationId xmlns:a16="http://schemas.microsoft.com/office/drawing/2014/main" id="{A52F72C9-477C-40BF-8E34-0A20FC4456DA}"/>
            </a:ext>
          </a:extLst>
        </xdr:cNvPr>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a:extLst>
            <a:ext uri="{FF2B5EF4-FFF2-40B4-BE49-F238E27FC236}">
              <a16:creationId xmlns:a16="http://schemas.microsoft.com/office/drawing/2014/main" id="{815071FC-C162-405C-B406-3A4AC984FC5F}"/>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a:extLst>
            <a:ext uri="{FF2B5EF4-FFF2-40B4-BE49-F238E27FC236}">
              <a16:creationId xmlns:a16="http://schemas.microsoft.com/office/drawing/2014/main" id="{6D8E0B3C-B39C-4799-9305-74EDF23EF64E}"/>
            </a:ext>
          </a:extLst>
        </xdr:cNvPr>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a:extLst>
            <a:ext uri="{FF2B5EF4-FFF2-40B4-BE49-F238E27FC236}">
              <a16:creationId xmlns:a16="http://schemas.microsoft.com/office/drawing/2014/main" id="{F1FE4D98-E4F7-41E0-A9FB-2F90D13D9E99}"/>
            </a:ext>
          </a:extLst>
        </xdr:cNvPr>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a:extLst>
            <a:ext uri="{FF2B5EF4-FFF2-40B4-BE49-F238E27FC236}">
              <a16:creationId xmlns:a16="http://schemas.microsoft.com/office/drawing/2014/main" id="{928CEFC0-7E41-42B2-A896-BCFB9DA199CE}"/>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a:extLst>
            <a:ext uri="{FF2B5EF4-FFF2-40B4-BE49-F238E27FC236}">
              <a16:creationId xmlns:a16="http://schemas.microsoft.com/office/drawing/2014/main" id="{0C1C443F-763B-43C6-9468-FF6750DA02D4}"/>
            </a:ext>
          </a:extLst>
        </xdr:cNvPr>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D2621C45-B607-4962-9906-300A912FDA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731768E4-EB11-462C-9D2C-C8E2323291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6B632E6A-E64F-4BAA-A0DF-67667182DB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326B6A6F-C8C5-48EB-957B-82CD79D8E6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C15CEE70-B5DC-4747-9D33-1BE7FC310F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4173</xdr:rowOff>
    </xdr:from>
    <xdr:to>
      <xdr:col>85</xdr:col>
      <xdr:colOff>177800</xdr:colOff>
      <xdr:row>101</xdr:row>
      <xdr:rowOff>105773</xdr:rowOff>
    </xdr:to>
    <xdr:sp macro="" textlink="">
      <xdr:nvSpPr>
        <xdr:cNvPr id="698" name="楕円 697">
          <a:extLst>
            <a:ext uri="{FF2B5EF4-FFF2-40B4-BE49-F238E27FC236}">
              <a16:creationId xmlns:a16="http://schemas.microsoft.com/office/drawing/2014/main" id="{4DE9A81E-E2CC-4E4D-9271-1D7B5293F473}"/>
            </a:ext>
          </a:extLst>
        </xdr:cNvPr>
        <xdr:cNvSpPr/>
      </xdr:nvSpPr>
      <xdr:spPr>
        <a:xfrm>
          <a:off x="16268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27050</xdr:rowOff>
    </xdr:from>
    <xdr:ext cx="405111" cy="259045"/>
    <xdr:sp macro="" textlink="">
      <xdr:nvSpPr>
        <xdr:cNvPr id="699" name="【庁舎】&#10;有形固定資産減価償却率該当値テキスト">
          <a:extLst>
            <a:ext uri="{FF2B5EF4-FFF2-40B4-BE49-F238E27FC236}">
              <a16:creationId xmlns:a16="http://schemas.microsoft.com/office/drawing/2014/main" id="{C895C0F2-6216-4CD5-9F08-DC8652A42D1B}"/>
            </a:ext>
          </a:extLst>
        </xdr:cNvPr>
        <xdr:cNvSpPr txBox="1"/>
      </xdr:nvSpPr>
      <xdr:spPr>
        <a:xfrm>
          <a:off x="16357600" y="1717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700" name="楕円 699">
          <a:extLst>
            <a:ext uri="{FF2B5EF4-FFF2-40B4-BE49-F238E27FC236}">
              <a16:creationId xmlns:a16="http://schemas.microsoft.com/office/drawing/2014/main" id="{3C4E551D-007E-493D-B024-DC5DED189A99}"/>
            </a:ext>
          </a:extLst>
        </xdr:cNvPr>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54973</xdr:rowOff>
    </xdr:from>
    <xdr:to>
      <xdr:col>85</xdr:col>
      <xdr:colOff>127000</xdr:colOff>
      <xdr:row>101</xdr:row>
      <xdr:rowOff>87630</xdr:rowOff>
    </xdr:to>
    <xdr:cxnSp macro="">
      <xdr:nvCxnSpPr>
        <xdr:cNvPr id="701" name="直線コネクタ 700">
          <a:extLst>
            <a:ext uri="{FF2B5EF4-FFF2-40B4-BE49-F238E27FC236}">
              <a16:creationId xmlns:a16="http://schemas.microsoft.com/office/drawing/2014/main" id="{1A3EDAF6-EE29-4E4F-8B59-137DCE53A6AA}"/>
            </a:ext>
          </a:extLst>
        </xdr:cNvPr>
        <xdr:cNvCxnSpPr/>
      </xdr:nvCxnSpPr>
      <xdr:spPr>
        <a:xfrm flipV="1">
          <a:off x="15481300" y="173714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2" name="n_1aveValue【庁舎】&#10;有形固定資産減価償却率">
          <a:extLst>
            <a:ext uri="{FF2B5EF4-FFF2-40B4-BE49-F238E27FC236}">
              <a16:creationId xmlns:a16="http://schemas.microsoft.com/office/drawing/2014/main" id="{4CD32724-6068-4516-8596-A7CA6DAA438D}"/>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a:extLst>
            <a:ext uri="{FF2B5EF4-FFF2-40B4-BE49-F238E27FC236}">
              <a16:creationId xmlns:a16="http://schemas.microsoft.com/office/drawing/2014/main" id="{F170F596-5768-4DD9-B220-421FC5054F8E}"/>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704" name="n_1mainValue【庁舎】&#10;有形固定資産減価償却率">
          <a:extLst>
            <a:ext uri="{FF2B5EF4-FFF2-40B4-BE49-F238E27FC236}">
              <a16:creationId xmlns:a16="http://schemas.microsoft.com/office/drawing/2014/main" id="{C5F1EFEA-7F7F-4389-82B7-BCBFD3573185}"/>
            </a:ext>
          </a:extLst>
        </xdr:cNvPr>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E8E1C3A6-8022-4D4A-838D-4839B7F27B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7C3C953F-6954-477B-A32B-19A1FA224D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821A4F1D-4E56-4817-9173-F7E5A911A2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62BA5C3F-DEC2-4F20-89A6-5197CFCAE19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62A29E21-8DFF-4253-BBB3-502841EA2F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37E41558-49B6-445D-AB80-A438D9B0DE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2DA10955-95A3-40FD-A862-168AF12CDF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18906EC2-9EFF-4683-8C8B-38908C46E27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C60A2607-40E6-4702-91C6-0E920F7653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438E231D-FD11-47AA-B2FE-7104264224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id="{D86BD7DF-96AD-49D5-BE09-EF89A775C48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22F41FB5-343A-4A0A-BEB7-888730577F8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1BDA0AD5-8AC1-44B6-9450-17347E692F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81DECE81-5243-4810-8325-C408C030207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F41AF5BE-7BEC-40B8-B30D-D0A05372BE6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4EE31AA5-1812-4306-978B-3302C9C59A2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1BBE17F1-4E57-406A-B3CC-DE8C9167458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3B88AF04-8561-49FE-B493-4495DEB5918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BE445F72-54B7-4411-8BE4-A2CA2AF59D3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D999455D-E4D1-43F8-A3A5-73A0E0CB08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34E25DEB-2420-4F11-A588-B3CEFE2A4F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48AA50D6-F9FF-48C4-8A1F-FF7D2B5FE9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E0619F27-DE93-485E-86DB-E5224B2BC7B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a:extLst>
            <a:ext uri="{FF2B5EF4-FFF2-40B4-BE49-F238E27FC236}">
              <a16:creationId xmlns:a16="http://schemas.microsoft.com/office/drawing/2014/main" id="{8C46C2B7-70FA-4D19-8825-0DB9E54883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a:extLst>
            <a:ext uri="{FF2B5EF4-FFF2-40B4-BE49-F238E27FC236}">
              <a16:creationId xmlns:a16="http://schemas.microsoft.com/office/drawing/2014/main" id="{C52E4F09-0BD3-4E55-A9D3-4E36BDC1AE51}"/>
            </a:ext>
          </a:extLst>
        </xdr:cNvPr>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a:extLst>
            <a:ext uri="{FF2B5EF4-FFF2-40B4-BE49-F238E27FC236}">
              <a16:creationId xmlns:a16="http://schemas.microsoft.com/office/drawing/2014/main" id="{5572EB8D-12C2-427F-B752-29361B324FAD}"/>
            </a:ext>
          </a:extLst>
        </xdr:cNvPr>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a:extLst>
            <a:ext uri="{FF2B5EF4-FFF2-40B4-BE49-F238E27FC236}">
              <a16:creationId xmlns:a16="http://schemas.microsoft.com/office/drawing/2014/main" id="{2A20802B-1B02-4667-BB13-FAAB692CE766}"/>
            </a:ext>
          </a:extLst>
        </xdr:cNvPr>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a:extLst>
            <a:ext uri="{FF2B5EF4-FFF2-40B4-BE49-F238E27FC236}">
              <a16:creationId xmlns:a16="http://schemas.microsoft.com/office/drawing/2014/main" id="{C5CEAE65-F7A9-41C2-87EE-4EBB228DF746}"/>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a:extLst>
            <a:ext uri="{FF2B5EF4-FFF2-40B4-BE49-F238E27FC236}">
              <a16:creationId xmlns:a16="http://schemas.microsoft.com/office/drawing/2014/main" id="{F31B4ABF-3EBF-41E5-8707-A677199D8424}"/>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a:extLst>
            <a:ext uri="{FF2B5EF4-FFF2-40B4-BE49-F238E27FC236}">
              <a16:creationId xmlns:a16="http://schemas.microsoft.com/office/drawing/2014/main" id="{9E4B73C1-D28E-4AB6-99B9-C679AAA85601}"/>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a:extLst>
            <a:ext uri="{FF2B5EF4-FFF2-40B4-BE49-F238E27FC236}">
              <a16:creationId xmlns:a16="http://schemas.microsoft.com/office/drawing/2014/main" id="{767FFB88-77BD-4A8C-BC86-7F784527F119}"/>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a:extLst>
            <a:ext uri="{FF2B5EF4-FFF2-40B4-BE49-F238E27FC236}">
              <a16:creationId xmlns:a16="http://schemas.microsoft.com/office/drawing/2014/main" id="{4F18B3BA-C2EC-47C8-AEB9-49809FB149AF}"/>
            </a:ext>
          </a:extLst>
        </xdr:cNvPr>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a:extLst>
            <a:ext uri="{FF2B5EF4-FFF2-40B4-BE49-F238E27FC236}">
              <a16:creationId xmlns:a16="http://schemas.microsoft.com/office/drawing/2014/main" id="{87BF60E6-70D8-44AB-9183-2A326720E96E}"/>
            </a:ext>
          </a:extLst>
        </xdr:cNvPr>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45C6084-7BFF-4BBE-A72E-78DD67D395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199A5E1-4D25-4744-BFAA-97B31D4624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B2AEFBDC-8563-46E0-9FB8-F31BAFD7DB5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0BCFEE1-7917-4ED3-A53D-F7B72C79EB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D57BA16-3175-4DDF-965A-CB79CF6926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33020</xdr:rowOff>
    </xdr:from>
    <xdr:to>
      <xdr:col>116</xdr:col>
      <xdr:colOff>114300</xdr:colOff>
      <xdr:row>108</xdr:row>
      <xdr:rowOff>134620</xdr:rowOff>
    </xdr:to>
    <xdr:sp macro="" textlink="">
      <xdr:nvSpPr>
        <xdr:cNvPr id="743" name="楕円 742">
          <a:extLst>
            <a:ext uri="{FF2B5EF4-FFF2-40B4-BE49-F238E27FC236}">
              <a16:creationId xmlns:a16="http://schemas.microsoft.com/office/drawing/2014/main" id="{6C972182-C69D-4949-8447-D888DB54DBED}"/>
            </a:ext>
          </a:extLst>
        </xdr:cNvPr>
        <xdr:cNvSpPr/>
      </xdr:nvSpPr>
      <xdr:spPr>
        <a:xfrm>
          <a:off x="22110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119397</xdr:rowOff>
    </xdr:from>
    <xdr:ext cx="469744" cy="259045"/>
    <xdr:sp macro="" textlink="">
      <xdr:nvSpPr>
        <xdr:cNvPr id="744" name="【庁舎】&#10;一人当たり面積該当値テキスト">
          <a:extLst>
            <a:ext uri="{FF2B5EF4-FFF2-40B4-BE49-F238E27FC236}">
              <a16:creationId xmlns:a16="http://schemas.microsoft.com/office/drawing/2014/main" id="{94259891-D504-453D-8DEB-A3872527DAE6}"/>
            </a:ext>
          </a:extLst>
        </xdr:cNvPr>
        <xdr:cNvSpPr txBox="1"/>
      </xdr:nvSpPr>
      <xdr:spPr>
        <a:xfrm>
          <a:off x="22199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745" name="楕円 744">
          <a:extLst>
            <a:ext uri="{FF2B5EF4-FFF2-40B4-BE49-F238E27FC236}">
              <a16:creationId xmlns:a16="http://schemas.microsoft.com/office/drawing/2014/main" id="{6B0819AA-3AFB-4FF0-9C0D-F56017BFCB19}"/>
            </a:ext>
          </a:extLst>
        </xdr:cNvPr>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83820</xdr:rowOff>
    </xdr:from>
    <xdr:to>
      <xdr:col>116</xdr:col>
      <xdr:colOff>63500</xdr:colOff>
      <xdr:row>108</xdr:row>
      <xdr:rowOff>87630</xdr:rowOff>
    </xdr:to>
    <xdr:cxnSp macro="">
      <xdr:nvCxnSpPr>
        <xdr:cNvPr id="746" name="直線コネクタ 745">
          <a:extLst>
            <a:ext uri="{FF2B5EF4-FFF2-40B4-BE49-F238E27FC236}">
              <a16:creationId xmlns:a16="http://schemas.microsoft.com/office/drawing/2014/main" id="{7ACF3951-1518-490A-B519-7CC32A77F6C1}"/>
            </a:ext>
          </a:extLst>
        </xdr:cNvPr>
        <xdr:cNvCxnSpPr/>
      </xdr:nvCxnSpPr>
      <xdr:spPr>
        <a:xfrm flipV="1">
          <a:off x="21323300" y="1860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47" name="n_1aveValue【庁舎】&#10;一人当たり面積">
          <a:extLst>
            <a:ext uri="{FF2B5EF4-FFF2-40B4-BE49-F238E27FC236}">
              <a16:creationId xmlns:a16="http://schemas.microsoft.com/office/drawing/2014/main" id="{C36F6C7B-312D-4462-A34D-BA590D8CB5F9}"/>
            </a:ext>
          </a:extLst>
        </xdr:cNvPr>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a:extLst>
            <a:ext uri="{FF2B5EF4-FFF2-40B4-BE49-F238E27FC236}">
              <a16:creationId xmlns:a16="http://schemas.microsoft.com/office/drawing/2014/main" id="{1A44396D-DDF2-4BFE-A4DB-1E4B9C089388}"/>
            </a:ext>
          </a:extLst>
        </xdr:cNvPr>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749" name="n_1mainValue【庁舎】&#10;一人当たり面積">
          <a:extLst>
            <a:ext uri="{FF2B5EF4-FFF2-40B4-BE49-F238E27FC236}">
              <a16:creationId xmlns:a16="http://schemas.microsoft.com/office/drawing/2014/main" id="{44E25591-4D49-44D3-958D-70FC5BBD30C0}"/>
            </a:ext>
          </a:extLst>
        </xdr:cNvPr>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92E5DE76-EAF3-4B1A-A587-E069357E51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6E57F7F3-B52F-4D49-A15E-C2B4982036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FDC2ED0F-484F-4D8E-8B08-49CDD3A999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55,277
54,967
36.17
19,315,775
19,034,121
268,833
10,936,577
17,510,715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63</xdr:row>
      <xdr:rowOff>86148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42719"/>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112819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9043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90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019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148396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9737</xdr:rowOff>
    </xdr:from>
    <xdr:to>
      <xdr:col>15</xdr:col>
      <xdr:colOff>133350</xdr:colOff>
      <xdr:row>62</xdr:row>
      <xdr:rowOff>111337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97664</xdr:rowOff>
    </xdr:from>
    <xdr:to>
      <xdr:col>23</xdr:col>
      <xdr:colOff>133350</xdr:colOff>
      <xdr:row>83</xdr:row>
      <xdr:rowOff>118309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8014"/>
          <a:ext cx="838200" cy="2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97664</xdr:rowOff>
    </xdr:from>
    <xdr:to>
      <xdr:col>19</xdr:col>
      <xdr:colOff>133350</xdr:colOff>
      <xdr:row>83</xdr:row>
      <xdr:rowOff>102464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2801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17151</xdr:rowOff>
    </xdr:from>
    <xdr:to>
      <xdr:col>15</xdr:col>
      <xdr:colOff>82550</xdr:colOff>
      <xdr:row>83</xdr:row>
      <xdr:rowOff>102464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47501"/>
          <a:ext cx="8890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157004</xdr:rowOff>
    </xdr:from>
    <xdr:to>
      <xdr:col>11</xdr:col>
      <xdr:colOff>31750</xdr:colOff>
      <xdr:row>83</xdr:row>
      <xdr:rowOff>17151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15904"/>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103649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59331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67509</xdr:rowOff>
    </xdr:from>
    <xdr:to>
      <xdr:col>23</xdr:col>
      <xdr:colOff>184150</xdr:colOff>
      <xdr:row>83</xdr:row>
      <xdr:rowOff>169109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84036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4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46864</xdr:rowOff>
    </xdr:from>
    <xdr:to>
      <xdr:col>19</xdr:col>
      <xdr:colOff>184150</xdr:colOff>
      <xdr:row>83</xdr:row>
      <xdr:rowOff>148464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158641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4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51664</xdr:rowOff>
    </xdr:from>
    <xdr:to>
      <xdr:col>15</xdr:col>
      <xdr:colOff>133350</xdr:colOff>
      <xdr:row>83</xdr:row>
      <xdr:rowOff>153264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163441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5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137801</xdr:rowOff>
    </xdr:from>
    <xdr:to>
      <xdr:col>11</xdr:col>
      <xdr:colOff>82550</xdr:colOff>
      <xdr:row>83</xdr:row>
      <xdr:rowOff>67951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78128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6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106204</xdr:rowOff>
    </xdr:from>
    <xdr:to>
      <xdr:col>7</xdr:col>
      <xdr:colOff>31750</xdr:colOff>
      <xdr:row>83</xdr:row>
      <xdr:rowOff>36354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46531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3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324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89</xdr:row>
      <xdr:rowOff>156029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35893"/>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131974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0489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99801</xdr:rowOff>
    </xdr:from>
    <xdr:to>
      <xdr:col>77</xdr:col>
      <xdr:colOff>44450</xdr:colOff>
      <xdr:row>60</xdr:row>
      <xdr:rowOff>117898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68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81704</xdr:rowOff>
    </xdr:from>
    <xdr:to>
      <xdr:col>72</xdr:col>
      <xdr:colOff>203200</xdr:colOff>
      <xdr:row>60</xdr:row>
      <xdr:rowOff>99801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87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75671</xdr:rowOff>
    </xdr:from>
    <xdr:to>
      <xdr:col>68</xdr:col>
      <xdr:colOff>152400</xdr:colOff>
      <xdr:row>60</xdr:row>
      <xdr:rowOff>81704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104686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110719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81174</xdr:rowOff>
    </xdr:from>
    <xdr:to>
      <xdr:col>81</xdr:col>
      <xdr:colOff>95250</xdr:colOff>
      <xdr:row>61</xdr:row>
      <xdr:rowOff>11324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97701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24871</xdr:rowOff>
    </xdr:from>
    <xdr:to>
      <xdr:col>64</xdr:col>
      <xdr:colOff>152400</xdr:colOff>
      <xdr:row>60</xdr:row>
      <xdr:rowOff>126471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136648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72707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6435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72707</xdr:rowOff>
    </xdr:from>
    <xdr:to>
      <xdr:col>77</xdr:col>
      <xdr:colOff>44450</xdr:colOff>
      <xdr:row>40</xdr:row>
      <xdr:rowOff>120968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307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108903</xdr:rowOff>
    </xdr:from>
    <xdr:to>
      <xdr:col>72</xdr:col>
      <xdr:colOff>203200</xdr:colOff>
      <xdr:row>40</xdr:row>
      <xdr:rowOff>120968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66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48578</xdr:rowOff>
    </xdr:from>
    <xdr:to>
      <xdr:col>68</xdr:col>
      <xdr:colOff>152400</xdr:colOff>
      <xdr:row>40</xdr:row>
      <xdr:rowOff>108903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0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145749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21907</xdr:rowOff>
    </xdr:from>
    <xdr:to>
      <xdr:col>77</xdr:col>
      <xdr:colOff>95250</xdr:colOff>
      <xdr:row>40</xdr:row>
      <xdr:rowOff>123507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108284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6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70168</xdr:rowOff>
    </xdr:from>
    <xdr:to>
      <xdr:col>73</xdr:col>
      <xdr:colOff>44450</xdr:colOff>
      <xdr:row>41</xdr:row>
      <xdr:rowOff>318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156545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58103</xdr:rowOff>
    </xdr:from>
    <xdr:to>
      <xdr:col>68</xdr:col>
      <xdr:colOff>203200</xdr:colOff>
      <xdr:row>40</xdr:row>
      <xdr:rowOff>159703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144480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169228</xdr:rowOff>
    </xdr:from>
    <xdr:to>
      <xdr:col>64</xdr:col>
      <xdr:colOff>152400</xdr:colOff>
      <xdr:row>40</xdr:row>
      <xdr:rowOff>99378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109555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1355</xdr:rowOff>
    </xdr:from>
    <xdr:to>
      <xdr:col>81</xdr:col>
      <xdr:colOff>44450</xdr:colOff>
      <xdr:row>17</xdr:row>
      <xdr:rowOff>133265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916005"/>
          <a:ext cx="838200" cy="1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103632</xdr:rowOff>
    </xdr:from>
    <xdr:to>
      <xdr:col>77</xdr:col>
      <xdr:colOff>44450</xdr:colOff>
      <xdr:row>17</xdr:row>
      <xdr:rowOff>1355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846832"/>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84328</xdr:rowOff>
    </xdr:from>
    <xdr:to>
      <xdr:col>72</xdr:col>
      <xdr:colOff>203200</xdr:colOff>
      <xdr:row>16</xdr:row>
      <xdr:rowOff>103632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275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77893</xdr:rowOff>
    </xdr:from>
    <xdr:to>
      <xdr:col>68</xdr:col>
      <xdr:colOff>152400</xdr:colOff>
      <xdr:row>16</xdr:row>
      <xdr:rowOff>84328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2109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69723</xdr:rowOff>
    </xdr:from>
    <xdr:to>
      <xdr:col>68</xdr:col>
      <xdr:colOff>203200</xdr:colOff>
      <xdr:row>16</xdr:row>
      <xdr:rowOff>171323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156100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118296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82465</xdr:rowOff>
    </xdr:from>
    <xdr:to>
      <xdr:col>81</xdr:col>
      <xdr:colOff>95250</xdr:colOff>
      <xdr:row>18</xdr:row>
      <xdr:rowOff>12615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54542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6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122005</xdr:rowOff>
    </xdr:from>
    <xdr:to>
      <xdr:col>77</xdr:col>
      <xdr:colOff>95250</xdr:colOff>
      <xdr:row>17</xdr:row>
      <xdr:rowOff>52155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36932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5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52832</xdr:rowOff>
    </xdr:from>
    <xdr:to>
      <xdr:col>73</xdr:col>
      <xdr:colOff>44450</xdr:colOff>
      <xdr:row>16</xdr:row>
      <xdr:rowOff>154432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139209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27093</xdr:rowOff>
    </xdr:from>
    <xdr:to>
      <xdr:col>64</xdr:col>
      <xdr:colOff>152400</xdr:colOff>
      <xdr:row>16</xdr:row>
      <xdr:rowOff>128693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138870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55,277
54,967
36.17
19,315,775
19,034,121
268,833
10,936,577
17,510,715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11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47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131572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0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55</xdr:row>
      <xdr:rowOff>140607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140607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75293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60</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276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5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2557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94996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42418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65278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79</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05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78</xdr:row>
      <xdr:rowOff>77470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667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78</xdr:row>
      <xdr:rowOff>5080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6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78</xdr:row>
      <xdr:rowOff>5080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6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26670</xdr:rowOff>
    </xdr:from>
    <xdr:to>
      <xdr:col>78</xdr:col>
      <xdr:colOff>120650</xdr:colOff>
      <xdr:row>78</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113047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37694</xdr:rowOff>
    </xdr:from>
    <xdr:to>
      <xdr:col>29</xdr:col>
      <xdr:colOff>127000</xdr:colOff>
      <xdr:row>16</xdr:row>
      <xdr:rowOff>71774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8519"/>
          <a:ext cx="647700" cy="3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59068</xdr:rowOff>
    </xdr:from>
    <xdr:to>
      <xdr:col>26</xdr:col>
      <xdr:colOff>50800</xdr:colOff>
      <xdr:row>16</xdr:row>
      <xdr:rowOff>71774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49893"/>
          <a:ext cx="6985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59068</xdr:rowOff>
    </xdr:from>
    <xdr:to>
      <xdr:col>22</xdr:col>
      <xdr:colOff>114300</xdr:colOff>
      <xdr:row>16</xdr:row>
      <xdr:rowOff>124619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9893"/>
          <a:ext cx="698500" cy="6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124619</xdr:rowOff>
    </xdr:from>
    <xdr:to>
      <xdr:col>18</xdr:col>
      <xdr:colOff>177800</xdr:colOff>
      <xdr:row>16</xdr:row>
      <xdr:rowOff>155099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5444"/>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151611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19245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158344</xdr:rowOff>
    </xdr:from>
    <xdr:to>
      <xdr:col>29</xdr:col>
      <xdr:colOff>177800</xdr:colOff>
      <xdr:row>16</xdr:row>
      <xdr:rowOff>88494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20974</xdr:rowOff>
    </xdr:from>
    <xdr:to>
      <xdr:col>26</xdr:col>
      <xdr:colOff>101600</xdr:colOff>
      <xdr:row>16</xdr:row>
      <xdr:rowOff>122574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132751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8268</xdr:rowOff>
    </xdr:from>
    <xdr:to>
      <xdr:col>22</xdr:col>
      <xdr:colOff>165100</xdr:colOff>
      <xdr:row>16</xdr:row>
      <xdr:rowOff>109868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120045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73819</xdr:rowOff>
    </xdr:from>
    <xdr:to>
      <xdr:col>19</xdr:col>
      <xdr:colOff>38100</xdr:colOff>
      <xdr:row>17</xdr:row>
      <xdr:rowOff>3969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160196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104299</xdr:rowOff>
    </xdr:from>
    <xdr:to>
      <xdr:col>15</xdr:col>
      <xdr:colOff>101600</xdr:colOff>
      <xdr:row>17</xdr:row>
      <xdr:rowOff>34449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44626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264389</xdr:rowOff>
    </xdr:from>
    <xdr:to>
      <xdr:col>29</xdr:col>
      <xdr:colOff>127000</xdr:colOff>
      <xdr:row>35</xdr:row>
      <xdr:rowOff>288783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4739"/>
          <a:ext cx="647700" cy="2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249165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118215</xdr:rowOff>
    </xdr:from>
    <xdr:to>
      <xdr:col>26</xdr:col>
      <xdr:colOff>50800</xdr:colOff>
      <xdr:row>35</xdr:row>
      <xdr:rowOff>288783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28565"/>
          <a:ext cx="698500" cy="17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110475</xdr:rowOff>
    </xdr:from>
    <xdr:to>
      <xdr:col>22</xdr:col>
      <xdr:colOff>114300</xdr:colOff>
      <xdr:row>35</xdr:row>
      <xdr:rowOff>118215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20825"/>
          <a:ext cx="698500" cy="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110475</xdr:rowOff>
    </xdr:from>
    <xdr:to>
      <xdr:col>18</xdr:col>
      <xdr:colOff>177800</xdr:colOff>
      <xdr:row>35</xdr:row>
      <xdr:rowOff>179708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20825"/>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195913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213589</xdr:rowOff>
    </xdr:from>
    <xdr:to>
      <xdr:col>29</xdr:col>
      <xdr:colOff>177800</xdr:colOff>
      <xdr:row>35</xdr:row>
      <xdr:rowOff>315189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58666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237983</xdr:rowOff>
    </xdr:from>
    <xdr:to>
      <xdr:col>26</xdr:col>
      <xdr:colOff>101600</xdr:colOff>
      <xdr:row>35</xdr:row>
      <xdr:rowOff>339583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324360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67415</xdr:rowOff>
    </xdr:from>
    <xdr:to>
      <xdr:col>22</xdr:col>
      <xdr:colOff>165100</xdr:colOff>
      <xdr:row>35</xdr:row>
      <xdr:rowOff>169015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179192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4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59675</xdr:rowOff>
    </xdr:from>
    <xdr:to>
      <xdr:col>19</xdr:col>
      <xdr:colOff>38100</xdr:colOff>
      <xdr:row>35</xdr:row>
      <xdr:rowOff>161275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70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171452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128908</xdr:rowOff>
    </xdr:from>
    <xdr:to>
      <xdr:col>15</xdr:col>
      <xdr:colOff>101600</xdr:colOff>
      <xdr:row>35</xdr:row>
      <xdr:rowOff>230508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215285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2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55,277
54,967
36.17
19,315,775
19,034,121
268,833
10,936,577
17,510,715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96781</xdr:rowOff>
    </xdr:from>
    <xdr:to>
      <xdr:col>24</xdr:col>
      <xdr:colOff>63500</xdr:colOff>
      <xdr:row>37</xdr:row>
      <xdr:rowOff>114707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0431"/>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76283</xdr:rowOff>
    </xdr:from>
    <xdr:to>
      <xdr:col>19</xdr:col>
      <xdr:colOff>177800</xdr:colOff>
      <xdr:row>37</xdr:row>
      <xdr:rowOff>114707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19933"/>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76283</xdr:rowOff>
    </xdr:from>
    <xdr:to>
      <xdr:col>15</xdr:col>
      <xdr:colOff>50800</xdr:colOff>
      <xdr:row>37</xdr:row>
      <xdr:rowOff>103734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9933"/>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27153</xdr:rowOff>
    </xdr:from>
    <xdr:to>
      <xdr:col>10</xdr:col>
      <xdr:colOff>114300</xdr:colOff>
      <xdr:row>37</xdr:row>
      <xdr:rowOff>103734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0803"/>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166412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45981</xdr:rowOff>
    </xdr:from>
    <xdr:to>
      <xdr:col>24</xdr:col>
      <xdr:colOff>114300</xdr:colOff>
      <xdr:row>37</xdr:row>
      <xdr:rowOff>147581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24408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63907</xdr:rowOff>
    </xdr:from>
    <xdr:to>
      <xdr:col>20</xdr:col>
      <xdr:colOff>38100</xdr:colOff>
      <xdr:row>37</xdr:row>
      <xdr:rowOff>165506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156633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25483</xdr:rowOff>
    </xdr:from>
    <xdr:to>
      <xdr:col>15</xdr:col>
      <xdr:colOff>101600</xdr:colOff>
      <xdr:row>37</xdr:row>
      <xdr:rowOff>127083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118210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52934</xdr:rowOff>
    </xdr:from>
    <xdr:to>
      <xdr:col>10</xdr:col>
      <xdr:colOff>165100</xdr:colOff>
      <xdr:row>37</xdr:row>
      <xdr:rowOff>154534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145661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147803</xdr:rowOff>
    </xdr:from>
    <xdr:to>
      <xdr:col>6</xdr:col>
      <xdr:colOff>38100</xdr:colOff>
      <xdr:row>37</xdr:row>
      <xdr:rowOff>77953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69080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103777</xdr:rowOff>
    </xdr:from>
    <xdr:to>
      <xdr:col>24</xdr:col>
      <xdr:colOff>63500</xdr:colOff>
      <xdr:row>56</xdr:row>
      <xdr:rowOff>118310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4977"/>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117069</xdr:rowOff>
    </xdr:from>
    <xdr:to>
      <xdr:col>19</xdr:col>
      <xdr:colOff>177800</xdr:colOff>
      <xdr:row>56</xdr:row>
      <xdr:rowOff>118310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1826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117069</xdr:rowOff>
    </xdr:from>
    <xdr:to>
      <xdr:col>15</xdr:col>
      <xdr:colOff>50800</xdr:colOff>
      <xdr:row>57</xdr:row>
      <xdr:rowOff>89898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18269"/>
          <a:ext cx="889000" cy="1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89898</xdr:rowOff>
    </xdr:from>
    <xdr:to>
      <xdr:col>10</xdr:col>
      <xdr:colOff>114300</xdr:colOff>
      <xdr:row>57</xdr:row>
      <xdr:rowOff>154559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6254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86783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165095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52977</xdr:rowOff>
    </xdr:from>
    <xdr:to>
      <xdr:col>24</xdr:col>
      <xdr:colOff>114300</xdr:colOff>
      <xdr:row>56</xdr:row>
      <xdr:rowOff>154577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31404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67510</xdr:rowOff>
    </xdr:from>
    <xdr:to>
      <xdr:col>20</xdr:col>
      <xdr:colOff>38100</xdr:colOff>
      <xdr:row>56</xdr:row>
      <xdr:rowOff>169110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160237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6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66269</xdr:rowOff>
    </xdr:from>
    <xdr:to>
      <xdr:col>15</xdr:col>
      <xdr:colOff>101600</xdr:colOff>
      <xdr:row>56</xdr:row>
      <xdr:rowOff>167869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39098</xdr:rowOff>
    </xdr:from>
    <xdr:to>
      <xdr:col>10</xdr:col>
      <xdr:colOff>165100</xdr:colOff>
      <xdr:row>57</xdr:row>
      <xdr:rowOff>140698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131825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103759</xdr:rowOff>
    </xdr:from>
    <xdr:to>
      <xdr:col>6</xdr:col>
      <xdr:colOff>38100</xdr:colOff>
      <xdr:row>58</xdr:row>
      <xdr:rowOff>33909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25036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61016</xdr:rowOff>
    </xdr:from>
    <xdr:to>
      <xdr:col>24</xdr:col>
      <xdr:colOff>63500</xdr:colOff>
      <xdr:row>78</xdr:row>
      <xdr:rowOff>61427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34116"/>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57632</xdr:rowOff>
    </xdr:from>
    <xdr:to>
      <xdr:col>19</xdr:col>
      <xdr:colOff>177800</xdr:colOff>
      <xdr:row>78</xdr:row>
      <xdr:rowOff>61016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3073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52192</xdr:rowOff>
    </xdr:from>
    <xdr:to>
      <xdr:col>15</xdr:col>
      <xdr:colOff>50800</xdr:colOff>
      <xdr:row>78</xdr:row>
      <xdr:rowOff>57632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25292"/>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52192</xdr:rowOff>
    </xdr:from>
    <xdr:to>
      <xdr:col>10</xdr:col>
      <xdr:colOff>114300</xdr:colOff>
      <xdr:row>78</xdr:row>
      <xdr:rowOff>57496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2529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10627</xdr:rowOff>
    </xdr:from>
    <xdr:to>
      <xdr:col>24</xdr:col>
      <xdr:colOff>114300</xdr:colOff>
      <xdr:row>78</xdr:row>
      <xdr:rowOff>112227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97004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10216</xdr:rowOff>
    </xdr:from>
    <xdr:to>
      <xdr:col>20</xdr:col>
      <xdr:colOff>38100</xdr:colOff>
      <xdr:row>78</xdr:row>
      <xdr:rowOff>111816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102943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6832</xdr:rowOff>
    </xdr:from>
    <xdr:to>
      <xdr:col>15</xdr:col>
      <xdr:colOff>101600</xdr:colOff>
      <xdr:row>78</xdr:row>
      <xdr:rowOff>108432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99559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1392</xdr:rowOff>
    </xdr:from>
    <xdr:to>
      <xdr:col>10</xdr:col>
      <xdr:colOff>165100</xdr:colOff>
      <xdr:row>78</xdr:row>
      <xdr:rowOff>102992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94119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6696</xdr:rowOff>
    </xdr:from>
    <xdr:to>
      <xdr:col>6</xdr:col>
      <xdr:colOff>38100</xdr:colOff>
      <xdr:row>78</xdr:row>
      <xdr:rowOff>108296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168777</xdr:rowOff>
    </xdr:from>
    <xdr:to>
      <xdr:col>24</xdr:col>
      <xdr:colOff>63500</xdr:colOff>
      <xdr:row>97</xdr:row>
      <xdr:rowOff>3744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27977"/>
          <a:ext cx="8382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3744</xdr:rowOff>
    </xdr:from>
    <xdr:to>
      <xdr:col>19</xdr:col>
      <xdr:colOff>177800</xdr:colOff>
      <xdr:row>97</xdr:row>
      <xdr:rowOff>108747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4394"/>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108747</xdr:rowOff>
    </xdr:from>
    <xdr:to>
      <xdr:col>15</xdr:col>
      <xdr:colOff>50800</xdr:colOff>
      <xdr:row>97</xdr:row>
      <xdr:rowOff>135677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39397"/>
          <a:ext cx="8890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135677</xdr:rowOff>
    </xdr:from>
    <xdr:to>
      <xdr:col>10</xdr:col>
      <xdr:colOff>114300</xdr:colOff>
      <xdr:row>98</xdr:row>
      <xdr:rowOff>83342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66327"/>
          <a:ext cx="889000" cy="1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117977</xdr:rowOff>
    </xdr:from>
    <xdr:to>
      <xdr:col>24</xdr:col>
      <xdr:colOff>114300</xdr:colOff>
      <xdr:row>97</xdr:row>
      <xdr:rowOff>48127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96404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124394</xdr:rowOff>
    </xdr:from>
    <xdr:to>
      <xdr:col>20</xdr:col>
      <xdr:colOff>38100</xdr:colOff>
      <xdr:row>97</xdr:row>
      <xdr:rowOff>54544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45671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57947</xdr:rowOff>
    </xdr:from>
    <xdr:to>
      <xdr:col>15</xdr:col>
      <xdr:colOff>101600</xdr:colOff>
      <xdr:row>97</xdr:row>
      <xdr:rowOff>159547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150674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84877</xdr:rowOff>
    </xdr:from>
    <xdr:to>
      <xdr:col>10</xdr:col>
      <xdr:colOff>165100</xdr:colOff>
      <xdr:row>98</xdr:row>
      <xdr:rowOff>15027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32542</xdr:rowOff>
    </xdr:from>
    <xdr:to>
      <xdr:col>6</xdr:col>
      <xdr:colOff>38100</xdr:colOff>
      <xdr:row>98</xdr:row>
      <xdr:rowOff>134142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125269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2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162535</xdr:rowOff>
    </xdr:from>
    <xdr:to>
      <xdr:col>55</xdr:col>
      <xdr:colOff>0</xdr:colOff>
      <xdr:row>36</xdr:row>
      <xdr:rowOff>131978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63285"/>
          <a:ext cx="838200" cy="1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99149</xdr:rowOff>
    </xdr:from>
    <xdr:to>
      <xdr:col>50</xdr:col>
      <xdr:colOff>114300</xdr:colOff>
      <xdr:row>36</xdr:row>
      <xdr:rowOff>131978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271349"/>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95555</xdr:rowOff>
    </xdr:from>
    <xdr:to>
      <xdr:col>45</xdr:col>
      <xdr:colOff>177800</xdr:colOff>
      <xdr:row>36</xdr:row>
      <xdr:rowOff>99149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67755"/>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80683</xdr:rowOff>
    </xdr:from>
    <xdr:to>
      <xdr:col>41</xdr:col>
      <xdr:colOff>50800</xdr:colOff>
      <xdr:row>36</xdr:row>
      <xdr:rowOff>95555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252883"/>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155782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13314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111735</xdr:rowOff>
    </xdr:from>
    <xdr:to>
      <xdr:col>55</xdr:col>
      <xdr:colOff>50800</xdr:colOff>
      <xdr:row>36</xdr:row>
      <xdr:rowOff>41885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134612</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6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81178</xdr:rowOff>
    </xdr:from>
    <xdr:to>
      <xdr:col>50</xdr:col>
      <xdr:colOff>165100</xdr:colOff>
      <xdr:row>37</xdr:row>
      <xdr:rowOff>11328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4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48349</xdr:rowOff>
    </xdr:from>
    <xdr:to>
      <xdr:col>46</xdr:col>
      <xdr:colOff>38100</xdr:colOff>
      <xdr:row>36</xdr:row>
      <xdr:rowOff>149949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141076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44755</xdr:rowOff>
    </xdr:from>
    <xdr:to>
      <xdr:col>41</xdr:col>
      <xdr:colOff>101600</xdr:colOff>
      <xdr:row>36</xdr:row>
      <xdr:rowOff>146355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137482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29883</xdr:rowOff>
    </xdr:from>
    <xdr:to>
      <xdr:col>36</xdr:col>
      <xdr:colOff>165100</xdr:colOff>
      <xdr:row>36</xdr:row>
      <xdr:rowOff>131483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122610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2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154349</xdr:rowOff>
    </xdr:from>
    <xdr:to>
      <xdr:col>55</xdr:col>
      <xdr:colOff>0</xdr:colOff>
      <xdr:row>57</xdr:row>
      <xdr:rowOff>164654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26999"/>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157087</xdr:rowOff>
    </xdr:from>
    <xdr:to>
      <xdr:col>50</xdr:col>
      <xdr:colOff>114300</xdr:colOff>
      <xdr:row>57</xdr:row>
      <xdr:rowOff>164654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29737"/>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157087</xdr:rowOff>
    </xdr:from>
    <xdr:to>
      <xdr:col>45</xdr:col>
      <xdr:colOff>177800</xdr:colOff>
      <xdr:row>58</xdr:row>
      <xdr:rowOff>30191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29737"/>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30191</xdr:rowOff>
    </xdr:from>
    <xdr:to>
      <xdr:col>41</xdr:col>
      <xdr:colOff>50800</xdr:colOff>
      <xdr:row>58</xdr:row>
      <xdr:rowOff>59402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74291"/>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132064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93842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103549</xdr:rowOff>
    </xdr:from>
    <xdr:to>
      <xdr:col>55</xdr:col>
      <xdr:colOff>50800</xdr:colOff>
      <xdr:row>58</xdr:row>
      <xdr:rowOff>33699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113854</xdr:rowOff>
    </xdr:from>
    <xdr:to>
      <xdr:col>50</xdr:col>
      <xdr:colOff>165100</xdr:colOff>
      <xdr:row>58</xdr:row>
      <xdr:rowOff>44004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35131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106287</xdr:rowOff>
    </xdr:from>
    <xdr:to>
      <xdr:col>46</xdr:col>
      <xdr:colOff>38100</xdr:colOff>
      <xdr:row>58</xdr:row>
      <xdr:rowOff>36437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27564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150841</xdr:rowOff>
    </xdr:from>
    <xdr:to>
      <xdr:col>41</xdr:col>
      <xdr:colOff>101600</xdr:colOff>
      <xdr:row>58</xdr:row>
      <xdr:rowOff>80991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72118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8602</xdr:rowOff>
    </xdr:from>
    <xdr:to>
      <xdr:col>36</xdr:col>
      <xdr:colOff>165100</xdr:colOff>
      <xdr:row>58</xdr:row>
      <xdr:rowOff>110202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101329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129733</xdr:rowOff>
    </xdr:from>
    <xdr:to>
      <xdr:col>55</xdr:col>
      <xdr:colOff>0</xdr:colOff>
      <xdr:row>77</xdr:row>
      <xdr:rowOff>140734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31383"/>
          <a:ext cx="8382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120194</xdr:rowOff>
    </xdr:from>
    <xdr:to>
      <xdr:col>50</xdr:col>
      <xdr:colOff>114300</xdr:colOff>
      <xdr:row>77</xdr:row>
      <xdr:rowOff>140734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21844"/>
          <a:ext cx="889000" cy="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120194</xdr:rowOff>
    </xdr:from>
    <xdr:to>
      <xdr:col>45</xdr:col>
      <xdr:colOff>177800</xdr:colOff>
      <xdr:row>77</xdr:row>
      <xdr:rowOff>162782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21844"/>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78933</xdr:rowOff>
    </xdr:from>
    <xdr:to>
      <xdr:col>55</xdr:col>
      <xdr:colOff>50800</xdr:colOff>
      <xdr:row>78</xdr:row>
      <xdr:rowOff>9083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2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89934</xdr:rowOff>
    </xdr:from>
    <xdr:to>
      <xdr:col>50</xdr:col>
      <xdr:colOff>165100</xdr:colOff>
      <xdr:row>78</xdr:row>
      <xdr:rowOff>20084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2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11211</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38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69394</xdr:rowOff>
    </xdr:from>
    <xdr:to>
      <xdr:col>46</xdr:col>
      <xdr:colOff>38100</xdr:colOff>
      <xdr:row>77</xdr:row>
      <xdr:rowOff>170994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162121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111982</xdr:rowOff>
    </xdr:from>
    <xdr:to>
      <xdr:col>41</xdr:col>
      <xdr:colOff>101600</xdr:colOff>
      <xdr:row>78</xdr:row>
      <xdr:rowOff>42132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33259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0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79218</xdr:rowOff>
    </xdr:from>
    <xdr:to>
      <xdr:col>55</xdr:col>
      <xdr:colOff>0</xdr:colOff>
      <xdr:row>97</xdr:row>
      <xdr:rowOff>82845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709868"/>
          <a:ext cx="8382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82845</xdr:rowOff>
    </xdr:from>
    <xdr:to>
      <xdr:col>50</xdr:col>
      <xdr:colOff>114300</xdr:colOff>
      <xdr:row>97</xdr:row>
      <xdr:rowOff>164846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713495"/>
          <a:ext cx="889000" cy="8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164846</xdr:rowOff>
    </xdr:from>
    <xdr:to>
      <xdr:col>45</xdr:col>
      <xdr:colOff>177800</xdr:colOff>
      <xdr:row>98</xdr:row>
      <xdr:rowOff>16566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795496"/>
          <a:ext cx="8890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119327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28418</xdr:rowOff>
    </xdr:from>
    <xdr:to>
      <xdr:col>55</xdr:col>
      <xdr:colOff>50800</xdr:colOff>
      <xdr:row>97</xdr:row>
      <xdr:rowOff>130018</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104267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6845</xdr:rowOff>
    </xdr:from>
    <xdr:ext cx="534377" cy="259045"/>
    <xdr:sp macro="" textlink="">
      <xdr:nvSpPr>
        <xdr:cNvPr id="468" name="普通建設事業費 （ うち更新整備　）該当値テキスト">
          <a:extLst>
            <a:ext uri="{FF2B5EF4-FFF2-40B4-BE49-F238E27FC236}">
              <a16:creationId xmlns:a16="http://schemas.microsoft.com/office/drawing/2014/main" id="{00000000-0008-0000-0600-0000D4010000}"/>
            </a:ext>
          </a:extLst>
        </xdr:cNvPr>
        <xdr:cNvSpPr txBox="1"/>
      </xdr:nvSpPr>
      <xdr:spPr>
        <a:xfrm>
          <a:off x="10528300" y="166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32045</xdr:rowOff>
    </xdr:from>
    <xdr:to>
      <xdr:col>50</xdr:col>
      <xdr:colOff>165100</xdr:colOff>
      <xdr:row>97</xdr:row>
      <xdr:rowOff>133645</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9588500" y="16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124772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114046</xdr:rowOff>
    </xdr:from>
    <xdr:to>
      <xdr:col>46</xdr:col>
      <xdr:colOff>38100</xdr:colOff>
      <xdr:row>98</xdr:row>
      <xdr:rowOff>44196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8699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35323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137216</xdr:rowOff>
    </xdr:from>
    <xdr:to>
      <xdr:col>41</xdr:col>
      <xdr:colOff>101600</xdr:colOff>
      <xdr:row>98</xdr:row>
      <xdr:rowOff>67366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7810500" y="167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58493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6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132895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47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75745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4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19456</xdr:rowOff>
    </xdr:from>
    <xdr:to>
      <xdr:col>85</xdr:col>
      <xdr:colOff>127000</xdr:colOff>
      <xdr:row>77</xdr:row>
      <xdr:rowOff>30938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221106"/>
          <a:ext cx="8382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470</xdr:rowOff>
    </xdr:from>
    <xdr:to>
      <xdr:col>81</xdr:col>
      <xdr:colOff>50800</xdr:colOff>
      <xdr:row>77</xdr:row>
      <xdr:rowOff>30938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3202120"/>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146647</xdr:rowOff>
    </xdr:from>
    <xdr:to>
      <xdr:col>76</xdr:col>
      <xdr:colOff>114300</xdr:colOff>
      <xdr:row>77</xdr:row>
      <xdr:rowOff>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176847"/>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146647</xdr:rowOff>
    </xdr:from>
    <xdr:to>
      <xdr:col>71</xdr:col>
      <xdr:colOff>177800</xdr:colOff>
      <xdr:row>77</xdr:row>
      <xdr:rowOff>15748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2814300" y="13176847"/>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93489</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102163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140106</xdr:rowOff>
    </xdr:from>
    <xdr:to>
      <xdr:col>85</xdr:col>
      <xdr:colOff>177800</xdr:colOff>
      <xdr:row>77</xdr:row>
      <xdr:rowOff>70256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118533</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1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151588</xdr:rowOff>
    </xdr:from>
    <xdr:to>
      <xdr:col>81</xdr:col>
      <xdr:colOff>101600</xdr:colOff>
      <xdr:row>77</xdr:row>
      <xdr:rowOff>81738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31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72865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2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121120</xdr:rowOff>
    </xdr:from>
    <xdr:to>
      <xdr:col>76</xdr:col>
      <xdr:colOff>165100</xdr:colOff>
      <xdr:row>77</xdr:row>
      <xdr:rowOff>51270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31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42397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2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95847</xdr:rowOff>
    </xdr:from>
    <xdr:to>
      <xdr:col>72</xdr:col>
      <xdr:colOff>38100</xdr:colOff>
      <xdr:row>77</xdr:row>
      <xdr:rowOff>25997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31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136398</xdr:rowOff>
    </xdr:from>
    <xdr:to>
      <xdr:col>67</xdr:col>
      <xdr:colOff>101600</xdr:colOff>
      <xdr:row>77</xdr:row>
      <xdr:rowOff>66548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31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57675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155784</xdr:rowOff>
    </xdr:from>
    <xdr:to>
      <xdr:col>85</xdr:col>
      <xdr:colOff>127000</xdr:colOff>
      <xdr:row>99</xdr:row>
      <xdr:rowOff>70190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57884"/>
          <a:ext cx="838200" cy="8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155784</xdr:rowOff>
    </xdr:from>
    <xdr:to>
      <xdr:col>81</xdr:col>
      <xdr:colOff>50800</xdr:colOff>
      <xdr:row>98</xdr:row>
      <xdr:rowOff>158952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57884"/>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158952</xdr:rowOff>
    </xdr:from>
    <xdr:to>
      <xdr:col>76</xdr:col>
      <xdr:colOff>114300</xdr:colOff>
      <xdr:row>99</xdr:row>
      <xdr:rowOff>83545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61052"/>
          <a:ext cx="889000" cy="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83545</xdr:rowOff>
    </xdr:from>
    <xdr:to>
      <xdr:col>71</xdr:col>
      <xdr:colOff>177800</xdr:colOff>
      <xdr:row>99</xdr:row>
      <xdr:rowOff>83660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705709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156908</xdr:rowOff>
    </xdr:from>
    <xdr:to>
      <xdr:col>72</xdr:col>
      <xdr:colOff>38100</xdr:colOff>
      <xdr:row>97</xdr:row>
      <xdr:rowOff>87058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1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103585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49695</xdr:rowOff>
    </xdr:from>
    <xdr:to>
      <xdr:col>67</xdr:col>
      <xdr:colOff>101600</xdr:colOff>
      <xdr:row>94</xdr:row>
      <xdr:rowOff>151295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1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167822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59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19390</xdr:rowOff>
    </xdr:from>
    <xdr:to>
      <xdr:col>85</xdr:col>
      <xdr:colOff>177800</xdr:colOff>
      <xdr:row>99</xdr:row>
      <xdr:rowOff>120990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105767</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90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104984</xdr:rowOff>
    </xdr:from>
    <xdr:to>
      <xdr:col>81</xdr:col>
      <xdr:colOff>101600</xdr:colOff>
      <xdr:row>99</xdr:row>
      <xdr:rowOff>35134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26261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9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108152</xdr:rowOff>
    </xdr:from>
    <xdr:to>
      <xdr:col>76</xdr:col>
      <xdr:colOff>165100</xdr:colOff>
      <xdr:row>99</xdr:row>
      <xdr:rowOff>38302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29429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32745</xdr:rowOff>
    </xdr:from>
    <xdr:to>
      <xdr:col>72</xdr:col>
      <xdr:colOff>38100</xdr:colOff>
      <xdr:row>99</xdr:row>
      <xdr:rowOff>134345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70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125472</xdr:rowOff>
    </xdr:from>
    <xdr:ext cx="378565"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4017" y="1709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32860</xdr:rowOff>
    </xdr:from>
    <xdr:to>
      <xdr:col>67</xdr:col>
      <xdr:colOff>101600</xdr:colOff>
      <xdr:row>99</xdr:row>
      <xdr:rowOff>134460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70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125587</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5017" y="1709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67146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106325</xdr:rowOff>
    </xdr:from>
    <xdr:to>
      <xdr:col>116</xdr:col>
      <xdr:colOff>63500</xdr:colOff>
      <xdr:row>74</xdr:row>
      <xdr:rowOff>157576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793625"/>
          <a:ext cx="8382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157576</xdr:rowOff>
    </xdr:from>
    <xdr:to>
      <xdr:col>111</xdr:col>
      <xdr:colOff>177800</xdr:colOff>
      <xdr:row>75</xdr:row>
      <xdr:rowOff>52969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44876"/>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52969</xdr:rowOff>
    </xdr:from>
    <xdr:to>
      <xdr:col>107</xdr:col>
      <xdr:colOff>50800</xdr:colOff>
      <xdr:row>75</xdr:row>
      <xdr:rowOff>158125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1171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158125</xdr:rowOff>
    </xdr:from>
    <xdr:to>
      <xdr:col>102</xdr:col>
      <xdr:colOff>114300</xdr:colOff>
      <xdr:row>76</xdr:row>
      <xdr:rowOff>32076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16875"/>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54460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55525</xdr:rowOff>
    </xdr:from>
    <xdr:to>
      <xdr:col>116</xdr:col>
      <xdr:colOff>114300</xdr:colOff>
      <xdr:row>74</xdr:row>
      <xdr:rowOff>157125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7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78402</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5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106776</xdr:rowOff>
    </xdr:from>
    <xdr:to>
      <xdr:col>112</xdr:col>
      <xdr:colOff>38100</xdr:colOff>
      <xdr:row>75</xdr:row>
      <xdr:rowOff>36926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7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53453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5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2169</xdr:rowOff>
    </xdr:from>
    <xdr:to>
      <xdr:col>107</xdr:col>
      <xdr:colOff>101600</xdr:colOff>
      <xdr:row>75</xdr:row>
      <xdr:rowOff>103769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120296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107325</xdr:rowOff>
    </xdr:from>
    <xdr:to>
      <xdr:col>102</xdr:col>
      <xdr:colOff>165100</xdr:colOff>
      <xdr:row>76</xdr:row>
      <xdr:rowOff>37475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9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28602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5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152726</xdr:rowOff>
    </xdr:from>
    <xdr:to>
      <xdr:col>98</xdr:col>
      <xdr:colOff>38100</xdr:colOff>
      <xdr:row>76</xdr:row>
      <xdr:rowOff>82876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74003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55,277
54,967
36.17
19,315,775
19,034,121
268,833
10,936,577
17,510,715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142901</xdr:rowOff>
    </xdr:from>
    <xdr:to>
      <xdr:col>24</xdr:col>
      <xdr:colOff>63500</xdr:colOff>
      <xdr:row>34</xdr:row>
      <xdr:rowOff>55575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00751"/>
          <a:ext cx="8382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155245</xdr:rowOff>
    </xdr:from>
    <xdr:to>
      <xdr:col>19</xdr:col>
      <xdr:colOff>177800</xdr:colOff>
      <xdr:row>33</xdr:row>
      <xdr:rowOff>142901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41645"/>
          <a:ext cx="8890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155245</xdr:rowOff>
    </xdr:from>
    <xdr:to>
      <xdr:col>15</xdr:col>
      <xdr:colOff>50800</xdr:colOff>
      <xdr:row>33</xdr:row>
      <xdr:rowOff>61062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4164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44145</xdr:rowOff>
    </xdr:from>
    <xdr:to>
      <xdr:col>10</xdr:col>
      <xdr:colOff>114300</xdr:colOff>
      <xdr:row>33</xdr:row>
      <xdr:rowOff>61062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019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165625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14749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4775</xdr:rowOff>
    </xdr:from>
    <xdr:to>
      <xdr:col>24</xdr:col>
      <xdr:colOff>114300</xdr:colOff>
      <xdr:row>34</xdr:row>
      <xdr:rowOff>106375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27652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92101</xdr:rowOff>
    </xdr:from>
    <xdr:to>
      <xdr:col>20</xdr:col>
      <xdr:colOff>38100</xdr:colOff>
      <xdr:row>34</xdr:row>
      <xdr:rowOff>22251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38778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104445</xdr:rowOff>
    </xdr:from>
    <xdr:to>
      <xdr:col>15</xdr:col>
      <xdr:colOff>101600</xdr:colOff>
      <xdr:row>33</xdr:row>
      <xdr:rowOff>34595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51122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10262</xdr:rowOff>
    </xdr:from>
    <xdr:to>
      <xdr:col>10</xdr:col>
      <xdr:colOff>165100</xdr:colOff>
      <xdr:row>33</xdr:row>
      <xdr:rowOff>111862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128389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164795</xdr:rowOff>
    </xdr:from>
    <xdr:to>
      <xdr:col>6</xdr:col>
      <xdr:colOff>38100</xdr:colOff>
      <xdr:row>33</xdr:row>
      <xdr:rowOff>94945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111472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118453</xdr:rowOff>
    </xdr:from>
    <xdr:to>
      <xdr:col>24</xdr:col>
      <xdr:colOff>63500</xdr:colOff>
      <xdr:row>58</xdr:row>
      <xdr:rowOff>156870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62553"/>
          <a:ext cx="838200" cy="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118453</xdr:rowOff>
    </xdr:from>
    <xdr:to>
      <xdr:col>19</xdr:col>
      <xdr:colOff>177800</xdr:colOff>
      <xdr:row>58</xdr:row>
      <xdr:rowOff>125019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62553"/>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125019</xdr:rowOff>
    </xdr:from>
    <xdr:to>
      <xdr:col>15</xdr:col>
      <xdr:colOff>50800</xdr:colOff>
      <xdr:row>59</xdr:row>
      <xdr:rowOff>52324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9119"/>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96368</xdr:rowOff>
    </xdr:from>
    <xdr:to>
      <xdr:col>10</xdr:col>
      <xdr:colOff>114300</xdr:colOff>
      <xdr:row>59</xdr:row>
      <xdr:rowOff>52324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40468"/>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155410</xdr:rowOff>
    </xdr:from>
    <xdr:to>
      <xdr:col>10</xdr:col>
      <xdr:colOff>165100</xdr:colOff>
      <xdr:row>57</xdr:row>
      <xdr:rowOff>85560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102087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141948</xdr:rowOff>
    </xdr:from>
    <xdr:to>
      <xdr:col>6</xdr:col>
      <xdr:colOff>38100</xdr:colOff>
      <xdr:row>54</xdr:row>
      <xdr:rowOff>72098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22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88625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106070</xdr:rowOff>
    </xdr:from>
    <xdr:to>
      <xdr:col>24</xdr:col>
      <xdr:colOff>114300</xdr:colOff>
      <xdr:row>59</xdr:row>
      <xdr:rowOff>36220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20997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67653</xdr:rowOff>
    </xdr:from>
    <xdr:to>
      <xdr:col>20</xdr:col>
      <xdr:colOff>38100</xdr:colOff>
      <xdr:row>58</xdr:row>
      <xdr:rowOff>169253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160380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1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74219</xdr:rowOff>
    </xdr:from>
    <xdr:to>
      <xdr:col>15</xdr:col>
      <xdr:colOff>101600</xdr:colOff>
      <xdr:row>59</xdr:row>
      <xdr:rowOff>4369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166946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1524</xdr:rowOff>
    </xdr:from>
    <xdr:to>
      <xdr:col>10</xdr:col>
      <xdr:colOff>165100</xdr:colOff>
      <xdr:row>59</xdr:row>
      <xdr:rowOff>103124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94251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45568</xdr:rowOff>
    </xdr:from>
    <xdr:to>
      <xdr:col>6</xdr:col>
      <xdr:colOff>38100</xdr:colOff>
      <xdr:row>58</xdr:row>
      <xdr:rowOff>147168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138295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8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164909</xdr:rowOff>
    </xdr:from>
    <xdr:to>
      <xdr:col>24</xdr:col>
      <xdr:colOff>63500</xdr:colOff>
      <xdr:row>75</xdr:row>
      <xdr:rowOff>52857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52209"/>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52857</xdr:rowOff>
    </xdr:from>
    <xdr:to>
      <xdr:col>19</xdr:col>
      <xdr:colOff>177800</xdr:colOff>
      <xdr:row>75</xdr:row>
      <xdr:rowOff>116840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11607"/>
          <a:ext cx="889000" cy="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116840</xdr:rowOff>
    </xdr:from>
    <xdr:to>
      <xdr:col>15</xdr:col>
      <xdr:colOff>50800</xdr:colOff>
      <xdr:row>76</xdr:row>
      <xdr:rowOff>81978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75590"/>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81978</xdr:rowOff>
    </xdr:from>
    <xdr:to>
      <xdr:col>10</xdr:col>
      <xdr:colOff>114300</xdr:colOff>
      <xdr:row>77</xdr:row>
      <xdr:rowOff>46419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12178"/>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130738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114109</xdr:rowOff>
    </xdr:from>
    <xdr:to>
      <xdr:col>24</xdr:col>
      <xdr:colOff>114300</xdr:colOff>
      <xdr:row>75</xdr:row>
      <xdr:rowOff>44259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136986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5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2057</xdr:rowOff>
    </xdr:from>
    <xdr:to>
      <xdr:col>20</xdr:col>
      <xdr:colOff>38100</xdr:colOff>
      <xdr:row>75</xdr:row>
      <xdr:rowOff>103657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94784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66040</xdr:rowOff>
    </xdr:from>
    <xdr:to>
      <xdr:col>15</xdr:col>
      <xdr:colOff>101600</xdr:colOff>
      <xdr:row>75</xdr:row>
      <xdr:rowOff>167639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158766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01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31178</xdr:rowOff>
    </xdr:from>
    <xdr:to>
      <xdr:col>10</xdr:col>
      <xdr:colOff>165100</xdr:colOff>
      <xdr:row>76</xdr:row>
      <xdr:rowOff>132778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167069</xdr:rowOff>
    </xdr:from>
    <xdr:to>
      <xdr:col>6</xdr:col>
      <xdr:colOff>38100</xdr:colOff>
      <xdr:row>77</xdr:row>
      <xdr:rowOff>97219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88346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8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123203</xdr:rowOff>
    </xdr:from>
    <xdr:to>
      <xdr:col>24</xdr:col>
      <xdr:colOff>63500</xdr:colOff>
      <xdr:row>97</xdr:row>
      <xdr:rowOff>141663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53853"/>
          <a:ext cx="8382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141663</xdr:rowOff>
    </xdr:from>
    <xdr:to>
      <xdr:col>19</xdr:col>
      <xdr:colOff>177800</xdr:colOff>
      <xdr:row>97</xdr:row>
      <xdr:rowOff>154902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72313"/>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149453</xdr:rowOff>
    </xdr:from>
    <xdr:to>
      <xdr:col>15</xdr:col>
      <xdr:colOff>50800</xdr:colOff>
      <xdr:row>97</xdr:row>
      <xdr:rowOff>154902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801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131947</xdr:rowOff>
    </xdr:from>
    <xdr:to>
      <xdr:col>10</xdr:col>
      <xdr:colOff>114300</xdr:colOff>
      <xdr:row>97</xdr:row>
      <xdr:rowOff>149453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62597"/>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151534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147001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72403</xdr:rowOff>
    </xdr:from>
    <xdr:to>
      <xdr:col>24</xdr:col>
      <xdr:colOff>114300</xdr:colOff>
      <xdr:row>98</xdr:row>
      <xdr:rowOff>2553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95280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90863</xdr:rowOff>
    </xdr:from>
    <xdr:to>
      <xdr:col>20</xdr:col>
      <xdr:colOff>38100</xdr:colOff>
      <xdr:row>98</xdr:row>
      <xdr:rowOff>21013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104102</xdr:rowOff>
    </xdr:from>
    <xdr:to>
      <xdr:col>15</xdr:col>
      <xdr:colOff>101600</xdr:colOff>
      <xdr:row>98</xdr:row>
      <xdr:rowOff>34252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50779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98653</xdr:rowOff>
    </xdr:from>
    <xdr:to>
      <xdr:col>10</xdr:col>
      <xdr:colOff>165100</xdr:colOff>
      <xdr:row>98</xdr:row>
      <xdr:rowOff>28803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19930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81147</xdr:rowOff>
    </xdr:from>
    <xdr:to>
      <xdr:col>6</xdr:col>
      <xdr:colOff>38100</xdr:colOff>
      <xdr:row>98</xdr:row>
      <xdr:rowOff>11297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77406</xdr:rowOff>
    </xdr:from>
    <xdr:to>
      <xdr:col>55</xdr:col>
      <xdr:colOff>0</xdr:colOff>
      <xdr:row>38</xdr:row>
      <xdr:rowOff>112268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92506"/>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114554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273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114554</xdr:rowOff>
    </xdr:from>
    <xdr:to>
      <xdr:col>45</xdr:col>
      <xdr:colOff>177800</xdr:colOff>
      <xdr:row>38</xdr:row>
      <xdr:rowOff>120650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296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67881</xdr:rowOff>
    </xdr:from>
    <xdr:to>
      <xdr:col>41</xdr:col>
      <xdr:colOff>50800</xdr:colOff>
      <xdr:row>38</xdr:row>
      <xdr:rowOff>120650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82981"/>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142448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66248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26606</xdr:rowOff>
    </xdr:from>
    <xdr:to>
      <xdr:col>55</xdr:col>
      <xdr:colOff>50800</xdr:colOff>
      <xdr:row>38</xdr:row>
      <xdr:rowOff>128206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5033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20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63754</xdr:rowOff>
    </xdr:from>
    <xdr:to>
      <xdr:col>46</xdr:col>
      <xdr:colOff>38100</xdr:colOff>
      <xdr:row>38</xdr:row>
      <xdr:rowOff>165354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156481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69850</xdr:rowOff>
    </xdr:from>
    <xdr:to>
      <xdr:col>41</xdr:col>
      <xdr:colOff>101600</xdr:colOff>
      <xdr:row>39</xdr:row>
      <xdr:rowOff>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162577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17081</xdr:rowOff>
    </xdr:from>
    <xdr:to>
      <xdr:col>36</xdr:col>
      <xdr:colOff>165100</xdr:colOff>
      <xdr:row>38</xdr:row>
      <xdr:rowOff>118681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109808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93591</xdr:rowOff>
    </xdr:from>
    <xdr:to>
      <xdr:col>55</xdr:col>
      <xdr:colOff>0</xdr:colOff>
      <xdr:row>58</xdr:row>
      <xdr:rowOff>96266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7691"/>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88174</xdr:rowOff>
    </xdr:from>
    <xdr:to>
      <xdr:col>50</xdr:col>
      <xdr:colOff>114300</xdr:colOff>
      <xdr:row>58</xdr:row>
      <xdr:rowOff>96266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32274"/>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88174</xdr:rowOff>
    </xdr:from>
    <xdr:to>
      <xdr:col>45</xdr:col>
      <xdr:colOff>177800</xdr:colOff>
      <xdr:row>58</xdr:row>
      <xdr:rowOff>93203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322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93203</xdr:rowOff>
    </xdr:from>
    <xdr:to>
      <xdr:col>41</xdr:col>
      <xdr:colOff>50800</xdr:colOff>
      <xdr:row>58</xdr:row>
      <xdr:rowOff>99512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37303"/>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5904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160941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42791</xdr:rowOff>
    </xdr:from>
    <xdr:to>
      <xdr:col>55</xdr:col>
      <xdr:colOff>50800</xdr:colOff>
      <xdr:row>58</xdr:row>
      <xdr:rowOff>144391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129168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45466</xdr:rowOff>
    </xdr:from>
    <xdr:to>
      <xdr:col>50</xdr:col>
      <xdr:colOff>165100</xdr:colOff>
      <xdr:row>58</xdr:row>
      <xdr:rowOff>147066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138193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37374</xdr:rowOff>
    </xdr:from>
    <xdr:to>
      <xdr:col>46</xdr:col>
      <xdr:colOff>38100</xdr:colOff>
      <xdr:row>58</xdr:row>
      <xdr:rowOff>138974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130101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42403</xdr:rowOff>
    </xdr:from>
    <xdr:to>
      <xdr:col>41</xdr:col>
      <xdr:colOff>101600</xdr:colOff>
      <xdr:row>58</xdr:row>
      <xdr:rowOff>144003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135130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48712</xdr:rowOff>
    </xdr:from>
    <xdr:to>
      <xdr:col>36</xdr:col>
      <xdr:colOff>165100</xdr:colOff>
      <xdr:row>58</xdr:row>
      <xdr:rowOff>150312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141439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140881</xdr:rowOff>
    </xdr:from>
    <xdr:to>
      <xdr:col>55</xdr:col>
      <xdr:colOff>0</xdr:colOff>
      <xdr:row>78</xdr:row>
      <xdr:rowOff>142481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139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98285</xdr:rowOff>
    </xdr:from>
    <xdr:to>
      <xdr:col>50</xdr:col>
      <xdr:colOff>114300</xdr:colOff>
      <xdr:row>78</xdr:row>
      <xdr:rowOff>140881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7138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98285</xdr:rowOff>
    </xdr:from>
    <xdr:to>
      <xdr:col>45</xdr:col>
      <xdr:colOff>177800</xdr:colOff>
      <xdr:row>78</xdr:row>
      <xdr:rowOff>160655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71385"/>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160655</xdr:rowOff>
    </xdr:from>
    <xdr:to>
      <xdr:col>41</xdr:col>
      <xdr:colOff>50800</xdr:colOff>
      <xdr:row>79</xdr:row>
      <xdr:rowOff>4635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3375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101566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26319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91681</xdr:rowOff>
    </xdr:from>
    <xdr:to>
      <xdr:col>55</xdr:col>
      <xdr:colOff>50800</xdr:colOff>
      <xdr:row>79</xdr:row>
      <xdr:rowOff>21831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6608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90081</xdr:rowOff>
    </xdr:from>
    <xdr:to>
      <xdr:col>50</xdr:col>
      <xdr:colOff>165100</xdr:colOff>
      <xdr:row>79</xdr:row>
      <xdr:rowOff>20231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47485</xdr:rowOff>
    </xdr:from>
    <xdr:to>
      <xdr:col>46</xdr:col>
      <xdr:colOff>38100</xdr:colOff>
      <xdr:row>78</xdr:row>
      <xdr:rowOff>149085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140212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109855</xdr:rowOff>
    </xdr:from>
    <xdr:to>
      <xdr:col>41</xdr:col>
      <xdr:colOff>101600</xdr:colOff>
      <xdr:row>79</xdr:row>
      <xdr:rowOff>40005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31132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125285</xdr:rowOff>
    </xdr:from>
    <xdr:to>
      <xdr:col>36</xdr:col>
      <xdr:colOff>165100</xdr:colOff>
      <xdr:row>79</xdr:row>
      <xdr:rowOff>55435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46562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9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16242</xdr:rowOff>
    </xdr:from>
    <xdr:to>
      <xdr:col>55</xdr:col>
      <xdr:colOff>0</xdr:colOff>
      <xdr:row>98</xdr:row>
      <xdr:rowOff>16859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18342"/>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16242</xdr:rowOff>
    </xdr:from>
    <xdr:to>
      <xdr:col>50</xdr:col>
      <xdr:colOff>114300</xdr:colOff>
      <xdr:row>98</xdr:row>
      <xdr:rowOff>40520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18342"/>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40520</xdr:rowOff>
    </xdr:from>
    <xdr:to>
      <xdr:col>45</xdr:col>
      <xdr:colOff>177800</xdr:colOff>
      <xdr:row>98</xdr:row>
      <xdr:rowOff>65250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42620"/>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65250</xdr:rowOff>
    </xdr:from>
    <xdr:to>
      <xdr:col>41</xdr:col>
      <xdr:colOff>50800</xdr:colOff>
      <xdr:row>98</xdr:row>
      <xdr:rowOff>68354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67350"/>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162410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120511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137509</xdr:rowOff>
    </xdr:from>
    <xdr:to>
      <xdr:col>55</xdr:col>
      <xdr:colOff>50800</xdr:colOff>
      <xdr:row>98</xdr:row>
      <xdr:rowOff>67659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136892</xdr:rowOff>
    </xdr:from>
    <xdr:to>
      <xdr:col>50</xdr:col>
      <xdr:colOff>165100</xdr:colOff>
      <xdr:row>98</xdr:row>
      <xdr:rowOff>67042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58169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6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161170</xdr:rowOff>
    </xdr:from>
    <xdr:to>
      <xdr:col>46</xdr:col>
      <xdr:colOff>38100</xdr:colOff>
      <xdr:row>98</xdr:row>
      <xdr:rowOff>91320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82447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14450</xdr:rowOff>
    </xdr:from>
    <xdr:to>
      <xdr:col>41</xdr:col>
      <xdr:colOff>101600</xdr:colOff>
      <xdr:row>98</xdr:row>
      <xdr:rowOff>116050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107177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17554</xdr:rowOff>
    </xdr:from>
    <xdr:to>
      <xdr:col>36</xdr:col>
      <xdr:colOff>165100</xdr:colOff>
      <xdr:row>98</xdr:row>
      <xdr:rowOff>119154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110281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9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160000</xdr:rowOff>
    </xdr:from>
    <xdr:to>
      <xdr:col>85</xdr:col>
      <xdr:colOff>127000</xdr:colOff>
      <xdr:row>38</xdr:row>
      <xdr:rowOff>9352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03650"/>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75417</xdr:rowOff>
    </xdr:from>
    <xdr:to>
      <xdr:col>81</xdr:col>
      <xdr:colOff>50800</xdr:colOff>
      <xdr:row>38</xdr:row>
      <xdr:rowOff>9352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47617"/>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75417</xdr:rowOff>
    </xdr:from>
    <xdr:to>
      <xdr:col>76</xdr:col>
      <xdr:colOff>114300</xdr:colOff>
      <xdr:row>36</xdr:row>
      <xdr:rowOff>146787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47617"/>
          <a:ext cx="889000" cy="7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146787</xdr:rowOff>
    </xdr:from>
    <xdr:to>
      <xdr:col>71</xdr:col>
      <xdr:colOff>177800</xdr:colOff>
      <xdr:row>38</xdr:row>
      <xdr:rowOff>95169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18987"/>
          <a:ext cx="889000" cy="29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84838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109200</xdr:rowOff>
    </xdr:from>
    <xdr:to>
      <xdr:col>85</xdr:col>
      <xdr:colOff>177800</xdr:colOff>
      <xdr:row>38</xdr:row>
      <xdr:rowOff>39350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87627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130002</xdr:rowOff>
    </xdr:from>
    <xdr:to>
      <xdr:col>81</xdr:col>
      <xdr:colOff>101600</xdr:colOff>
      <xdr:row>38</xdr:row>
      <xdr:rowOff>60152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51279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24617</xdr:rowOff>
    </xdr:from>
    <xdr:to>
      <xdr:col>76</xdr:col>
      <xdr:colOff>165100</xdr:colOff>
      <xdr:row>36</xdr:row>
      <xdr:rowOff>126217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142744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95987</xdr:rowOff>
    </xdr:from>
    <xdr:to>
      <xdr:col>72</xdr:col>
      <xdr:colOff>38100</xdr:colOff>
      <xdr:row>37</xdr:row>
      <xdr:rowOff>26137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42664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44369</xdr:rowOff>
    </xdr:from>
    <xdr:to>
      <xdr:col>67</xdr:col>
      <xdr:colOff>101600</xdr:colOff>
      <xdr:row>38</xdr:row>
      <xdr:rowOff>145969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137096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132522</xdr:rowOff>
    </xdr:from>
    <xdr:to>
      <xdr:col>85</xdr:col>
      <xdr:colOff>127000</xdr:colOff>
      <xdr:row>55</xdr:row>
      <xdr:rowOff>169373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390822"/>
          <a:ext cx="838200" cy="20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168024</xdr:rowOff>
    </xdr:from>
    <xdr:to>
      <xdr:col>81</xdr:col>
      <xdr:colOff>50800</xdr:colOff>
      <xdr:row>55</xdr:row>
      <xdr:rowOff>169373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97774"/>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168024</xdr:rowOff>
    </xdr:from>
    <xdr:to>
      <xdr:col>76</xdr:col>
      <xdr:colOff>114300</xdr:colOff>
      <xdr:row>56</xdr:row>
      <xdr:rowOff>734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597774"/>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734</xdr:rowOff>
    </xdr:from>
    <xdr:to>
      <xdr:col>71</xdr:col>
      <xdr:colOff>177800</xdr:colOff>
      <xdr:row>56</xdr:row>
      <xdr:rowOff>136499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01934"/>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59214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3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108043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3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81722</xdr:rowOff>
    </xdr:from>
    <xdr:to>
      <xdr:col>85</xdr:col>
      <xdr:colOff>177800</xdr:colOff>
      <xdr:row>55</xdr:row>
      <xdr:rowOff>11872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104599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1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118573</xdr:rowOff>
    </xdr:from>
    <xdr:to>
      <xdr:col>81</xdr:col>
      <xdr:colOff>101600</xdr:colOff>
      <xdr:row>56</xdr:row>
      <xdr:rowOff>48723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65250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117224</xdr:rowOff>
    </xdr:from>
    <xdr:to>
      <xdr:col>76</xdr:col>
      <xdr:colOff>165100</xdr:colOff>
      <xdr:row>56</xdr:row>
      <xdr:rowOff>47374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38501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121384</xdr:rowOff>
    </xdr:from>
    <xdr:to>
      <xdr:col>72</xdr:col>
      <xdr:colOff>38100</xdr:colOff>
      <xdr:row>56</xdr:row>
      <xdr:rowOff>51534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42661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6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85699</xdr:rowOff>
    </xdr:from>
    <xdr:to>
      <xdr:col>67</xdr:col>
      <xdr:colOff>101600</xdr:colOff>
      <xdr:row>57</xdr:row>
      <xdr:rowOff>15849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6976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128421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3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72283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19456</xdr:rowOff>
    </xdr:from>
    <xdr:to>
      <xdr:col>85</xdr:col>
      <xdr:colOff>127000</xdr:colOff>
      <xdr:row>97</xdr:row>
      <xdr:rowOff>30938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50106"/>
          <a:ext cx="8382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470</xdr:rowOff>
    </xdr:from>
    <xdr:to>
      <xdr:col>81</xdr:col>
      <xdr:colOff>50800</xdr:colOff>
      <xdr:row>97</xdr:row>
      <xdr:rowOff>30938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631120"/>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146647</xdr:rowOff>
    </xdr:from>
    <xdr:to>
      <xdr:col>76</xdr:col>
      <xdr:colOff>114300</xdr:colOff>
      <xdr:row>97</xdr:row>
      <xdr:rowOff>470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05847"/>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146647</xdr:rowOff>
    </xdr:from>
    <xdr:to>
      <xdr:col>71</xdr:col>
      <xdr:colOff>177800</xdr:colOff>
      <xdr:row>97</xdr:row>
      <xdr:rowOff>15748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05847"/>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92715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2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102100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140106</xdr:rowOff>
    </xdr:from>
    <xdr:to>
      <xdr:col>85</xdr:col>
      <xdr:colOff>177800</xdr:colOff>
      <xdr:row>97</xdr:row>
      <xdr:rowOff>70256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118533</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151588</xdr:rowOff>
    </xdr:from>
    <xdr:to>
      <xdr:col>81</xdr:col>
      <xdr:colOff>101600</xdr:colOff>
      <xdr:row>97</xdr:row>
      <xdr:rowOff>81738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72865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121120</xdr:rowOff>
    </xdr:from>
    <xdr:to>
      <xdr:col>76</xdr:col>
      <xdr:colOff>165100</xdr:colOff>
      <xdr:row>97</xdr:row>
      <xdr:rowOff>51270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42397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95847</xdr:rowOff>
    </xdr:from>
    <xdr:to>
      <xdr:col>72</xdr:col>
      <xdr:colOff>38100</xdr:colOff>
      <xdr:row>97</xdr:row>
      <xdr:rowOff>25997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6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136398</xdr:rowOff>
    </xdr:from>
    <xdr:to>
      <xdr:col>67</xdr:col>
      <xdr:colOff>101600</xdr:colOff>
      <xdr:row>97</xdr:row>
      <xdr:rowOff>66548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57675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6316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24147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31-044HISYO/Desktop/&#12304;&#22823;&#38442;&#24220;&#65306;&#27770;&#31639;&#25285;&#24403;&#12305;&#8810;&#20844;&#34920;10&#26376;&#26411;&#30446;&#36884;&#8811;&#24179;&#25104;29&#24180;&#24230;&#36001;&#25919;&#29366;&#27841;&#36039;&#26009;&#38598;&#12398;&#20844;&#34920;&#12395;&#12388;&#12356;&#12390;/&#12304;&#36001;&#25919;&#29366;&#27841;&#36039;&#26009;&#38598;&#12305;_272329_&#38442;&#2133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67.8</v>
          </cell>
          <cell r="CV51">
            <v>84.2</v>
          </cell>
        </row>
        <row r="53">
          <cell r="CN53">
            <v>68.8</v>
          </cell>
          <cell r="CV53">
            <v>69.599999999999994</v>
          </cell>
        </row>
        <row r="55">
          <cell r="AN55" t="str">
            <v>類似団体内平均値</v>
          </cell>
          <cell r="CN55">
            <v>35.299999999999997</v>
          </cell>
          <cell r="CV55">
            <v>31.9</v>
          </cell>
        </row>
        <row r="57">
          <cell r="CN57">
            <v>60.4</v>
          </cell>
          <cell r="CV57">
            <v>60.8</v>
          </cell>
        </row>
        <row r="72">
          <cell r="BP72" t="str">
            <v>H25</v>
          </cell>
          <cell r="BX72" t="str">
            <v>H26</v>
          </cell>
          <cell r="CF72" t="str">
            <v>H27</v>
          </cell>
          <cell r="CN72" t="str">
            <v>H28</v>
          </cell>
          <cell r="CV72" t="str">
            <v>H29</v>
          </cell>
        </row>
        <row r="73">
          <cell r="AN73" t="str">
            <v>当該団体値</v>
          </cell>
          <cell r="BP73">
            <v>56</v>
          </cell>
          <cell r="BX73">
            <v>56.8</v>
          </cell>
          <cell r="CF73">
            <v>59.2</v>
          </cell>
          <cell r="CN73">
            <v>67.8</v>
          </cell>
          <cell r="CV73">
            <v>84.2</v>
          </cell>
        </row>
        <row r="75">
          <cell r="BP75">
            <v>8.6999999999999993</v>
          </cell>
          <cell r="BX75">
            <v>9.6999999999999993</v>
          </cell>
          <cell r="CF75">
            <v>9.9</v>
          </cell>
          <cell r="CN75">
            <v>9.1</v>
          </cell>
          <cell r="CV75">
            <v>8</v>
          </cell>
        </row>
        <row r="77">
          <cell r="AN77" t="str">
            <v>類似団体内平均値</v>
          </cell>
          <cell r="BP77">
            <v>56.6</v>
          </cell>
          <cell r="BX77">
            <v>61.3</v>
          </cell>
          <cell r="CF77">
            <v>33.6</v>
          </cell>
          <cell r="CN77">
            <v>35.299999999999997</v>
          </cell>
          <cell r="CV77">
            <v>31.9</v>
          </cell>
        </row>
        <row r="79">
          <cell r="BP79">
            <v>9.6</v>
          </cell>
          <cell r="BX79">
            <v>9.3000000000000007</v>
          </cell>
          <cell r="CF79">
            <v>7</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16"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75</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77</v>
      </c>
      <c r="C3" s="588"/>
      <c r="D3" s="588"/>
      <c r="E3" s="589"/>
      <c r="F3" s="589"/>
      <c r="G3" s="589"/>
      <c r="H3" s="589"/>
      <c r="I3" s="589"/>
      <c r="J3" s="589"/>
      <c r="K3" s="589"/>
      <c r="L3" s="589" t="s">
        <v>78</v>
      </c>
      <c r="M3" s="589"/>
      <c r="N3" s="589"/>
      <c r="O3" s="589"/>
      <c r="P3" s="589"/>
      <c r="Q3" s="589"/>
      <c r="R3" s="592"/>
      <c r="S3" s="592"/>
      <c r="T3" s="592"/>
      <c r="U3" s="592"/>
      <c r="V3" s="593"/>
      <c r="W3" s="481" t="s">
        <v>79</v>
      </c>
      <c r="X3" s="482"/>
      <c r="Y3" s="482"/>
      <c r="Z3" s="482"/>
      <c r="AA3" s="482"/>
      <c r="AB3" s="588"/>
      <c r="AC3" s="592" t="s">
        <v>80</v>
      </c>
      <c r="AD3" s="482"/>
      <c r="AE3" s="482"/>
      <c r="AF3" s="482"/>
      <c r="AG3" s="482"/>
      <c r="AH3" s="482"/>
      <c r="AI3" s="482"/>
      <c r="AJ3" s="482"/>
      <c r="AK3" s="482"/>
      <c r="AL3" s="554"/>
      <c r="AM3" s="481" t="s">
        <v>81</v>
      </c>
      <c r="AN3" s="482"/>
      <c r="AO3" s="482"/>
      <c r="AP3" s="482"/>
      <c r="AQ3" s="482"/>
      <c r="AR3" s="482"/>
      <c r="AS3" s="482"/>
      <c r="AT3" s="482"/>
      <c r="AU3" s="482"/>
      <c r="AV3" s="482"/>
      <c r="AW3" s="482"/>
      <c r="AX3" s="554"/>
      <c r="AY3" s="546" t="s">
        <v>1</v>
      </c>
      <c r="AZ3" s="547"/>
      <c r="BA3" s="547"/>
      <c r="BB3" s="547"/>
      <c r="BC3" s="547"/>
      <c r="BD3" s="547"/>
      <c r="BE3" s="547"/>
      <c r="BF3" s="547"/>
      <c r="BG3" s="547"/>
      <c r="BH3" s="547"/>
      <c r="BI3" s="547"/>
      <c r="BJ3" s="547"/>
      <c r="BK3" s="547"/>
      <c r="BL3" s="547"/>
      <c r="BM3" s="596"/>
      <c r="BN3" s="481" t="s">
        <v>82</v>
      </c>
      <c r="BO3" s="482"/>
      <c r="BP3" s="482"/>
      <c r="BQ3" s="482"/>
      <c r="BR3" s="482"/>
      <c r="BS3" s="482"/>
      <c r="BT3" s="482"/>
      <c r="BU3" s="554"/>
      <c r="BV3" s="481" t="s">
        <v>83</v>
      </c>
      <c r="BW3" s="482"/>
      <c r="BX3" s="482"/>
      <c r="BY3" s="482"/>
      <c r="BZ3" s="482"/>
      <c r="CA3" s="482"/>
      <c r="CB3" s="482"/>
      <c r="CC3" s="554"/>
      <c r="CD3" s="546" t="s">
        <v>1</v>
      </c>
      <c r="CE3" s="547"/>
      <c r="CF3" s="547"/>
      <c r="CG3" s="547"/>
      <c r="CH3" s="547"/>
      <c r="CI3" s="547"/>
      <c r="CJ3" s="547"/>
      <c r="CK3" s="547"/>
      <c r="CL3" s="547"/>
      <c r="CM3" s="547"/>
      <c r="CN3" s="547"/>
      <c r="CO3" s="547"/>
      <c r="CP3" s="547"/>
      <c r="CQ3" s="547"/>
      <c r="CR3" s="547"/>
      <c r="CS3" s="596"/>
      <c r="CT3" s="481" t="s">
        <v>84</v>
      </c>
      <c r="CU3" s="482"/>
      <c r="CV3" s="482"/>
      <c r="CW3" s="482"/>
      <c r="CX3" s="482"/>
      <c r="CY3" s="482"/>
      <c r="CZ3" s="482"/>
      <c r="DA3" s="554"/>
      <c r="DB3" s="481" t="s">
        <v>85</v>
      </c>
      <c r="DC3" s="482"/>
      <c r="DD3" s="482"/>
      <c r="DE3" s="482"/>
      <c r="DF3" s="482"/>
      <c r="DG3" s="482"/>
      <c r="DH3" s="482"/>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6"/>
      <c r="AN4" s="434"/>
      <c r="AO4" s="434"/>
      <c r="AP4" s="434"/>
      <c r="AQ4" s="434"/>
      <c r="AR4" s="434"/>
      <c r="AS4" s="434"/>
      <c r="AT4" s="434"/>
      <c r="AU4" s="434"/>
      <c r="AV4" s="434"/>
      <c r="AW4" s="434"/>
      <c r="AX4" s="595"/>
      <c r="AY4" s="408" t="s">
        <v>86</v>
      </c>
      <c r="AZ4" s="409"/>
      <c r="BA4" s="409"/>
      <c r="BB4" s="409"/>
      <c r="BC4" s="409"/>
      <c r="BD4" s="409"/>
      <c r="BE4" s="409"/>
      <c r="BF4" s="409"/>
      <c r="BG4" s="409"/>
      <c r="BH4" s="409"/>
      <c r="BI4" s="409"/>
      <c r="BJ4" s="409"/>
      <c r="BK4" s="409"/>
      <c r="BL4" s="409"/>
      <c r="BM4" s="410"/>
      <c r="BN4" s="411">
        <v>19315775</v>
      </c>
      <c r="BO4" s="412"/>
      <c r="BP4" s="412"/>
      <c r="BQ4" s="412"/>
      <c r="BR4" s="412"/>
      <c r="BS4" s="412"/>
      <c r="BT4" s="412"/>
      <c r="BU4" s="413"/>
      <c r="BV4" s="411">
        <v>18989505</v>
      </c>
      <c r="BW4" s="412"/>
      <c r="BX4" s="412"/>
      <c r="BY4" s="412"/>
      <c r="BZ4" s="412"/>
      <c r="CA4" s="412"/>
      <c r="CB4" s="412"/>
      <c r="CC4" s="413"/>
      <c r="CD4" s="580" t="s">
        <v>87</v>
      </c>
      <c r="CE4" s="581"/>
      <c r="CF4" s="581"/>
      <c r="CG4" s="581"/>
      <c r="CH4" s="581"/>
      <c r="CI4" s="581"/>
      <c r="CJ4" s="581"/>
      <c r="CK4" s="581"/>
      <c r="CL4" s="581"/>
      <c r="CM4" s="581"/>
      <c r="CN4" s="581"/>
      <c r="CO4" s="581"/>
      <c r="CP4" s="581"/>
      <c r="CQ4" s="581"/>
      <c r="CR4" s="581"/>
      <c r="CS4" s="582"/>
      <c r="CT4" s="583">
        <v>2.5</v>
      </c>
      <c r="CU4" s="584"/>
      <c r="CV4" s="584"/>
      <c r="CW4" s="584"/>
      <c r="CX4" s="584"/>
      <c r="CY4" s="584"/>
      <c r="CZ4" s="584"/>
      <c r="DA4" s="585"/>
      <c r="DB4" s="583">
        <v>2.6</v>
      </c>
      <c r="DC4" s="584"/>
      <c r="DD4" s="584"/>
      <c r="DE4" s="584"/>
      <c r="DF4" s="584"/>
      <c r="DG4" s="584"/>
      <c r="DH4" s="584"/>
      <c r="DI4" s="585"/>
      <c r="DJ4" s="165"/>
      <c r="DK4" s="165"/>
      <c r="DL4" s="165"/>
      <c r="DM4" s="165"/>
      <c r="DN4" s="165"/>
      <c r="DO4" s="165"/>
    </row>
    <row r="5" spans="1:119" ht="18.75" customHeight="1" x14ac:dyDescent="0.15">
      <c r="A5" s="166"/>
      <c r="B5" s="590"/>
      <c r="C5" s="435"/>
      <c r="D5" s="435"/>
      <c r="E5" s="591"/>
      <c r="F5" s="591"/>
      <c r="G5" s="591"/>
      <c r="H5" s="591"/>
      <c r="I5" s="591"/>
      <c r="J5" s="591"/>
      <c r="K5" s="591"/>
      <c r="L5" s="591"/>
      <c r="M5" s="591"/>
      <c r="N5" s="591"/>
      <c r="O5" s="591"/>
      <c r="P5" s="591"/>
      <c r="Q5" s="591"/>
      <c r="R5" s="433"/>
      <c r="S5" s="433"/>
      <c r="T5" s="433"/>
      <c r="U5" s="433"/>
      <c r="V5" s="594"/>
      <c r="W5" s="516"/>
      <c r="X5" s="434"/>
      <c r="Y5" s="434"/>
      <c r="Z5" s="434"/>
      <c r="AA5" s="434"/>
      <c r="AB5" s="435"/>
      <c r="AC5" s="433"/>
      <c r="AD5" s="434"/>
      <c r="AE5" s="434"/>
      <c r="AF5" s="434"/>
      <c r="AG5" s="434"/>
      <c r="AH5" s="434"/>
      <c r="AI5" s="434"/>
      <c r="AJ5" s="434"/>
      <c r="AK5" s="434"/>
      <c r="AL5" s="595"/>
      <c r="AM5" s="487" t="s">
        <v>88</v>
      </c>
      <c r="AN5" s="390"/>
      <c r="AO5" s="390"/>
      <c r="AP5" s="390"/>
      <c r="AQ5" s="390"/>
      <c r="AR5" s="390"/>
      <c r="AS5" s="390"/>
      <c r="AT5" s="391"/>
      <c r="AU5" s="467" t="s">
        <v>89</v>
      </c>
      <c r="AV5" s="468"/>
      <c r="AW5" s="468"/>
      <c r="AX5" s="468"/>
      <c r="AY5" s="396" t="s">
        <v>90</v>
      </c>
      <c r="AZ5" s="397"/>
      <c r="BA5" s="397"/>
      <c r="BB5" s="397"/>
      <c r="BC5" s="397"/>
      <c r="BD5" s="397"/>
      <c r="BE5" s="397"/>
      <c r="BF5" s="397"/>
      <c r="BG5" s="397"/>
      <c r="BH5" s="397"/>
      <c r="BI5" s="397"/>
      <c r="BJ5" s="397"/>
      <c r="BK5" s="397"/>
      <c r="BL5" s="397"/>
      <c r="BM5" s="398"/>
      <c r="BN5" s="416">
        <v>19034121</v>
      </c>
      <c r="BO5" s="417"/>
      <c r="BP5" s="417"/>
      <c r="BQ5" s="417"/>
      <c r="BR5" s="417"/>
      <c r="BS5" s="417"/>
      <c r="BT5" s="417"/>
      <c r="BU5" s="418"/>
      <c r="BV5" s="416">
        <v>18531991</v>
      </c>
      <c r="BW5" s="417"/>
      <c r="BX5" s="417"/>
      <c r="BY5" s="417"/>
      <c r="BZ5" s="417"/>
      <c r="CA5" s="417"/>
      <c r="CB5" s="417"/>
      <c r="CC5" s="418"/>
      <c r="CD5" s="425" t="s">
        <v>91</v>
      </c>
      <c r="CE5" s="426"/>
      <c r="CF5" s="426"/>
      <c r="CG5" s="426"/>
      <c r="CH5" s="426"/>
      <c r="CI5" s="426"/>
      <c r="CJ5" s="426"/>
      <c r="CK5" s="426"/>
      <c r="CL5" s="426"/>
      <c r="CM5" s="426"/>
      <c r="CN5" s="426"/>
      <c r="CO5" s="426"/>
      <c r="CP5" s="426"/>
      <c r="CQ5" s="426"/>
      <c r="CR5" s="426"/>
      <c r="CS5" s="427"/>
      <c r="CT5" s="386">
        <v>102.3</v>
      </c>
      <c r="CU5" s="387"/>
      <c r="CV5" s="387"/>
      <c r="CW5" s="387"/>
      <c r="CX5" s="387"/>
      <c r="CY5" s="387"/>
      <c r="CZ5" s="387"/>
      <c r="DA5" s="388"/>
      <c r="DB5" s="386">
        <v>98.7</v>
      </c>
      <c r="DC5" s="387"/>
      <c r="DD5" s="387"/>
      <c r="DE5" s="387"/>
      <c r="DF5" s="387"/>
      <c r="DG5" s="387"/>
      <c r="DH5" s="387"/>
      <c r="DI5" s="388"/>
      <c r="DJ5" s="165"/>
      <c r="DK5" s="165"/>
      <c r="DL5" s="165"/>
      <c r="DM5" s="165"/>
      <c r="DN5" s="165"/>
      <c r="DO5" s="165"/>
    </row>
    <row r="6" spans="1:119" ht="18.75" customHeight="1" x14ac:dyDescent="0.15">
      <c r="A6" s="166"/>
      <c r="B6" s="560" t="s">
        <v>92</v>
      </c>
      <c r="C6" s="432"/>
      <c r="D6" s="432"/>
      <c r="E6" s="561"/>
      <c r="F6" s="561"/>
      <c r="G6" s="561"/>
      <c r="H6" s="561"/>
      <c r="I6" s="561"/>
      <c r="J6" s="561"/>
      <c r="K6" s="561"/>
      <c r="L6" s="561" t="s">
        <v>93</v>
      </c>
      <c r="M6" s="561"/>
      <c r="N6" s="561"/>
      <c r="O6" s="561"/>
      <c r="P6" s="561"/>
      <c r="Q6" s="561"/>
      <c r="R6" s="459"/>
      <c r="S6" s="459"/>
      <c r="T6" s="459"/>
      <c r="U6" s="459"/>
      <c r="V6" s="567"/>
      <c r="W6" s="498" t="s">
        <v>94</v>
      </c>
      <c r="X6" s="431"/>
      <c r="Y6" s="431"/>
      <c r="Z6" s="431"/>
      <c r="AA6" s="431"/>
      <c r="AB6" s="432"/>
      <c r="AC6" s="572" t="s">
        <v>95</v>
      </c>
      <c r="AD6" s="573"/>
      <c r="AE6" s="573"/>
      <c r="AF6" s="573"/>
      <c r="AG6" s="573"/>
      <c r="AH6" s="573"/>
      <c r="AI6" s="573"/>
      <c r="AJ6" s="573"/>
      <c r="AK6" s="573"/>
      <c r="AL6" s="574"/>
      <c r="AM6" s="487" t="s">
        <v>96</v>
      </c>
      <c r="AN6" s="390"/>
      <c r="AO6" s="390"/>
      <c r="AP6" s="390"/>
      <c r="AQ6" s="390"/>
      <c r="AR6" s="390"/>
      <c r="AS6" s="390"/>
      <c r="AT6" s="391"/>
      <c r="AU6" s="467" t="s">
        <v>97</v>
      </c>
      <c r="AV6" s="468"/>
      <c r="AW6" s="468"/>
      <c r="AX6" s="468"/>
      <c r="AY6" s="396" t="s">
        <v>98</v>
      </c>
      <c r="AZ6" s="397"/>
      <c r="BA6" s="397"/>
      <c r="BB6" s="397"/>
      <c r="BC6" s="397"/>
      <c r="BD6" s="397"/>
      <c r="BE6" s="397"/>
      <c r="BF6" s="397"/>
      <c r="BG6" s="397"/>
      <c r="BH6" s="397"/>
      <c r="BI6" s="397"/>
      <c r="BJ6" s="397"/>
      <c r="BK6" s="397"/>
      <c r="BL6" s="397"/>
      <c r="BM6" s="398"/>
      <c r="BN6" s="416">
        <v>281654</v>
      </c>
      <c r="BO6" s="417"/>
      <c r="BP6" s="417"/>
      <c r="BQ6" s="417"/>
      <c r="BR6" s="417"/>
      <c r="BS6" s="417"/>
      <c r="BT6" s="417"/>
      <c r="BU6" s="418"/>
      <c r="BV6" s="416">
        <v>457514</v>
      </c>
      <c r="BW6" s="417"/>
      <c r="BX6" s="417"/>
      <c r="BY6" s="417"/>
      <c r="BZ6" s="417"/>
      <c r="CA6" s="417"/>
      <c r="CB6" s="417"/>
      <c r="CC6" s="418"/>
      <c r="CD6" s="425" t="s">
        <v>99</v>
      </c>
      <c r="CE6" s="426"/>
      <c r="CF6" s="426"/>
      <c r="CG6" s="426"/>
      <c r="CH6" s="426"/>
      <c r="CI6" s="426"/>
      <c r="CJ6" s="426"/>
      <c r="CK6" s="426"/>
      <c r="CL6" s="426"/>
      <c r="CM6" s="426"/>
      <c r="CN6" s="426"/>
      <c r="CO6" s="426"/>
      <c r="CP6" s="426"/>
      <c r="CQ6" s="426"/>
      <c r="CR6" s="426"/>
      <c r="CS6" s="427"/>
      <c r="CT6" s="557">
        <v>109</v>
      </c>
      <c r="CU6" s="558"/>
      <c r="CV6" s="558"/>
      <c r="CW6" s="558"/>
      <c r="CX6" s="558"/>
      <c r="CY6" s="558"/>
      <c r="CZ6" s="558"/>
      <c r="DA6" s="559"/>
      <c r="DB6" s="557">
        <v>104.7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87" t="s">
        <v>100</v>
      </c>
      <c r="AN7" s="390"/>
      <c r="AO7" s="390"/>
      <c r="AP7" s="390"/>
      <c r="AQ7" s="390"/>
      <c r="AR7" s="390"/>
      <c r="AS7" s="390"/>
      <c r="AT7" s="391"/>
      <c r="AU7" s="467" t="s">
        <v>97</v>
      </c>
      <c r="AV7" s="468"/>
      <c r="AW7" s="468"/>
      <c r="AX7" s="468"/>
      <c r="AY7" s="396" t="s">
        <v>101</v>
      </c>
      <c r="AZ7" s="397"/>
      <c r="BA7" s="397"/>
      <c r="BB7" s="397"/>
      <c r="BC7" s="397"/>
      <c r="BD7" s="397"/>
      <c r="BE7" s="397"/>
      <c r="BF7" s="397"/>
      <c r="BG7" s="397"/>
      <c r="BH7" s="397"/>
      <c r="BI7" s="397"/>
      <c r="BJ7" s="397"/>
      <c r="BK7" s="397"/>
      <c r="BL7" s="397"/>
      <c r="BM7" s="398"/>
      <c r="BN7" s="416">
        <v>12821</v>
      </c>
      <c r="BO7" s="417"/>
      <c r="BP7" s="417"/>
      <c r="BQ7" s="417"/>
      <c r="BR7" s="417"/>
      <c r="BS7" s="417"/>
      <c r="BT7" s="417"/>
      <c r="BU7" s="418"/>
      <c r="BV7" s="416">
        <v>175687</v>
      </c>
      <c r="BW7" s="417"/>
      <c r="BX7" s="417"/>
      <c r="BY7" s="417"/>
      <c r="BZ7" s="417"/>
      <c r="CA7" s="417"/>
      <c r="CB7" s="417"/>
      <c r="CC7" s="418"/>
      <c r="CD7" s="425" t="s">
        <v>102</v>
      </c>
      <c r="CE7" s="426"/>
      <c r="CF7" s="426"/>
      <c r="CG7" s="426"/>
      <c r="CH7" s="426"/>
      <c r="CI7" s="426"/>
      <c r="CJ7" s="426"/>
      <c r="CK7" s="426"/>
      <c r="CL7" s="426"/>
      <c r="CM7" s="426"/>
      <c r="CN7" s="426"/>
      <c r="CO7" s="426"/>
      <c r="CP7" s="426"/>
      <c r="CQ7" s="426"/>
      <c r="CR7" s="426"/>
      <c r="CS7" s="427"/>
      <c r="CT7" s="416">
        <v>10936577</v>
      </c>
      <c r="CU7" s="417"/>
      <c r="CV7" s="417"/>
      <c r="CW7" s="417"/>
      <c r="CX7" s="417"/>
      <c r="CY7" s="417"/>
      <c r="CZ7" s="417"/>
      <c r="DA7" s="418"/>
      <c r="DB7" s="416">
        <v>10814669</v>
      </c>
      <c r="DC7" s="417"/>
      <c r="DD7" s="417"/>
      <c r="DE7" s="417"/>
      <c r="DF7" s="417"/>
      <c r="DG7" s="417"/>
      <c r="DH7" s="417"/>
      <c r="DI7" s="418"/>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3"/>
      <c r="X8" s="484"/>
      <c r="Y8" s="484"/>
      <c r="Z8" s="484"/>
      <c r="AA8" s="484"/>
      <c r="AB8" s="499"/>
      <c r="AC8" s="577"/>
      <c r="AD8" s="578"/>
      <c r="AE8" s="578"/>
      <c r="AF8" s="578"/>
      <c r="AG8" s="578"/>
      <c r="AH8" s="578"/>
      <c r="AI8" s="578"/>
      <c r="AJ8" s="578"/>
      <c r="AK8" s="578"/>
      <c r="AL8" s="579"/>
      <c r="AM8" s="487" t="s">
        <v>103</v>
      </c>
      <c r="AN8" s="390"/>
      <c r="AO8" s="390"/>
      <c r="AP8" s="390"/>
      <c r="AQ8" s="390"/>
      <c r="AR8" s="390"/>
      <c r="AS8" s="390"/>
      <c r="AT8" s="391"/>
      <c r="AU8" s="467" t="s">
        <v>104</v>
      </c>
      <c r="AV8" s="468"/>
      <c r="AW8" s="468"/>
      <c r="AX8" s="468"/>
      <c r="AY8" s="396" t="s">
        <v>105</v>
      </c>
      <c r="AZ8" s="397"/>
      <c r="BA8" s="397"/>
      <c r="BB8" s="397"/>
      <c r="BC8" s="397"/>
      <c r="BD8" s="397"/>
      <c r="BE8" s="397"/>
      <c r="BF8" s="397"/>
      <c r="BG8" s="397"/>
      <c r="BH8" s="397"/>
      <c r="BI8" s="397"/>
      <c r="BJ8" s="397"/>
      <c r="BK8" s="397"/>
      <c r="BL8" s="397"/>
      <c r="BM8" s="398"/>
      <c r="BN8" s="416">
        <v>268833</v>
      </c>
      <c r="BO8" s="417"/>
      <c r="BP8" s="417"/>
      <c r="BQ8" s="417"/>
      <c r="BR8" s="417"/>
      <c r="BS8" s="417"/>
      <c r="BT8" s="417"/>
      <c r="BU8" s="418"/>
      <c r="BV8" s="416">
        <v>281827</v>
      </c>
      <c r="BW8" s="417"/>
      <c r="BX8" s="417"/>
      <c r="BY8" s="417"/>
      <c r="BZ8" s="417"/>
      <c r="CA8" s="417"/>
      <c r="CB8" s="417"/>
      <c r="CC8" s="418"/>
      <c r="CD8" s="425" t="s">
        <v>106</v>
      </c>
      <c r="CE8" s="426"/>
      <c r="CF8" s="426"/>
      <c r="CG8" s="426"/>
      <c r="CH8" s="426"/>
      <c r="CI8" s="426"/>
      <c r="CJ8" s="426"/>
      <c r="CK8" s="426"/>
      <c r="CL8" s="426"/>
      <c r="CM8" s="426"/>
      <c r="CN8" s="426"/>
      <c r="CO8" s="426"/>
      <c r="CP8" s="426"/>
      <c r="CQ8" s="426"/>
      <c r="CR8" s="426"/>
      <c r="CS8" s="427"/>
      <c r="CT8" s="522">
        <v>0.55000000000000004</v>
      </c>
      <c r="CU8" s="523"/>
      <c r="CV8" s="523"/>
      <c r="CW8" s="523"/>
      <c r="CX8" s="523"/>
      <c r="CY8" s="523"/>
      <c r="CZ8" s="523"/>
      <c r="DA8" s="524"/>
      <c r="DB8" s="522">
        <v>0.55000000000000004</v>
      </c>
      <c r="DC8" s="523"/>
      <c r="DD8" s="523"/>
      <c r="DE8" s="523"/>
      <c r="DF8" s="523"/>
      <c r="DG8" s="523"/>
      <c r="DH8" s="523"/>
      <c r="DI8" s="524"/>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54276</v>
      </c>
      <c r="S9" s="552"/>
      <c r="T9" s="552"/>
      <c r="U9" s="552"/>
      <c r="V9" s="553"/>
      <c r="W9" s="481" t="s">
        <v>109</v>
      </c>
      <c r="X9" s="482"/>
      <c r="Y9" s="482"/>
      <c r="Z9" s="482"/>
      <c r="AA9" s="482"/>
      <c r="AB9" s="482"/>
      <c r="AC9" s="482"/>
      <c r="AD9" s="482"/>
      <c r="AE9" s="482"/>
      <c r="AF9" s="482"/>
      <c r="AG9" s="482"/>
      <c r="AH9" s="482"/>
      <c r="AI9" s="482"/>
      <c r="AJ9" s="482"/>
      <c r="AK9" s="482"/>
      <c r="AL9" s="554"/>
      <c r="AM9" s="487" t="s">
        <v>110</v>
      </c>
      <c r="AN9" s="390"/>
      <c r="AO9" s="390"/>
      <c r="AP9" s="390"/>
      <c r="AQ9" s="390"/>
      <c r="AR9" s="390"/>
      <c r="AS9" s="390"/>
      <c r="AT9" s="391"/>
      <c r="AU9" s="467" t="s">
        <v>111</v>
      </c>
      <c r="AV9" s="468"/>
      <c r="AW9" s="468"/>
      <c r="AX9" s="468"/>
      <c r="AY9" s="396" t="s">
        <v>112</v>
      </c>
      <c r="AZ9" s="397"/>
      <c r="BA9" s="397"/>
      <c r="BB9" s="397"/>
      <c r="BC9" s="397"/>
      <c r="BD9" s="397"/>
      <c r="BE9" s="397"/>
      <c r="BF9" s="397"/>
      <c r="BG9" s="397"/>
      <c r="BH9" s="397"/>
      <c r="BI9" s="397"/>
      <c r="BJ9" s="397"/>
      <c r="BK9" s="397"/>
      <c r="BL9" s="397"/>
      <c r="BM9" s="398"/>
      <c r="BN9" s="416">
        <v>-12994</v>
      </c>
      <c r="BO9" s="417"/>
      <c r="BP9" s="417"/>
      <c r="BQ9" s="417"/>
      <c r="BR9" s="417"/>
      <c r="BS9" s="417"/>
      <c r="BT9" s="417"/>
      <c r="BU9" s="418"/>
      <c r="BV9" s="416">
        <v>82220</v>
      </c>
      <c r="BW9" s="417"/>
      <c r="BX9" s="417"/>
      <c r="BY9" s="417"/>
      <c r="BZ9" s="417"/>
      <c r="CA9" s="417"/>
      <c r="CB9" s="417"/>
      <c r="CC9" s="418"/>
      <c r="CD9" s="425" t="s">
        <v>113</v>
      </c>
      <c r="CE9" s="426"/>
      <c r="CF9" s="426"/>
      <c r="CG9" s="426"/>
      <c r="CH9" s="426"/>
      <c r="CI9" s="426"/>
      <c r="CJ9" s="426"/>
      <c r="CK9" s="426"/>
      <c r="CL9" s="426"/>
      <c r="CM9" s="426"/>
      <c r="CN9" s="426"/>
      <c r="CO9" s="426"/>
      <c r="CP9" s="426"/>
      <c r="CQ9" s="426"/>
      <c r="CR9" s="426"/>
      <c r="CS9" s="427"/>
      <c r="CT9" s="386">
        <v>12.4</v>
      </c>
      <c r="CU9" s="387"/>
      <c r="CV9" s="387"/>
      <c r="CW9" s="387"/>
      <c r="CX9" s="387"/>
      <c r="CY9" s="387"/>
      <c r="CZ9" s="387"/>
      <c r="DA9" s="388"/>
      <c r="DB9" s="386">
        <v>12.2</v>
      </c>
      <c r="DC9" s="387"/>
      <c r="DD9" s="387"/>
      <c r="DE9" s="387"/>
      <c r="DF9" s="387"/>
      <c r="DG9" s="387"/>
      <c r="DH9" s="387"/>
      <c r="DI9" s="388"/>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9" t="s">
        <v>114</v>
      </c>
      <c r="M10" s="390"/>
      <c r="N10" s="390"/>
      <c r="O10" s="390"/>
      <c r="P10" s="390"/>
      <c r="Q10" s="391"/>
      <c r="R10" s="392">
        <v>56646</v>
      </c>
      <c r="S10" s="393"/>
      <c r="T10" s="393"/>
      <c r="U10" s="393"/>
      <c r="V10" s="395"/>
      <c r="W10" s="555"/>
      <c r="X10" s="369"/>
      <c r="Y10" s="369"/>
      <c r="Z10" s="369"/>
      <c r="AA10" s="369"/>
      <c r="AB10" s="369"/>
      <c r="AC10" s="369"/>
      <c r="AD10" s="369"/>
      <c r="AE10" s="369"/>
      <c r="AF10" s="369"/>
      <c r="AG10" s="369"/>
      <c r="AH10" s="369"/>
      <c r="AI10" s="369"/>
      <c r="AJ10" s="369"/>
      <c r="AK10" s="369"/>
      <c r="AL10" s="556"/>
      <c r="AM10" s="487" t="s">
        <v>115</v>
      </c>
      <c r="AN10" s="390"/>
      <c r="AO10" s="390"/>
      <c r="AP10" s="390"/>
      <c r="AQ10" s="390"/>
      <c r="AR10" s="390"/>
      <c r="AS10" s="390"/>
      <c r="AT10" s="391"/>
      <c r="AU10" s="467" t="s">
        <v>116</v>
      </c>
      <c r="AV10" s="468"/>
      <c r="AW10" s="468"/>
      <c r="AX10" s="468"/>
      <c r="AY10" s="396" t="s">
        <v>117</v>
      </c>
      <c r="AZ10" s="397"/>
      <c r="BA10" s="397"/>
      <c r="BB10" s="397"/>
      <c r="BC10" s="397"/>
      <c r="BD10" s="397"/>
      <c r="BE10" s="397"/>
      <c r="BF10" s="397"/>
      <c r="BG10" s="397"/>
      <c r="BH10" s="397"/>
      <c r="BI10" s="397"/>
      <c r="BJ10" s="397"/>
      <c r="BK10" s="397"/>
      <c r="BL10" s="397"/>
      <c r="BM10" s="398"/>
      <c r="BN10" s="416">
        <v>8327</v>
      </c>
      <c r="BO10" s="417"/>
      <c r="BP10" s="417"/>
      <c r="BQ10" s="417"/>
      <c r="BR10" s="417"/>
      <c r="BS10" s="417"/>
      <c r="BT10" s="417"/>
      <c r="BU10" s="418"/>
      <c r="BV10" s="416">
        <v>944</v>
      </c>
      <c r="BW10" s="417"/>
      <c r="BX10" s="417"/>
      <c r="BY10" s="417"/>
      <c r="BZ10" s="417"/>
      <c r="CA10" s="417"/>
      <c r="CB10" s="417"/>
      <c r="CC10" s="41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371" t="s">
        <v>119</v>
      </c>
      <c r="M11" s="372"/>
      <c r="N11" s="372"/>
      <c r="O11" s="372"/>
      <c r="P11" s="372"/>
      <c r="Q11" s="373"/>
      <c r="R11" s="543" t="s">
        <v>120</v>
      </c>
      <c r="S11" s="544"/>
      <c r="T11" s="544"/>
      <c r="U11" s="544"/>
      <c r="V11" s="545"/>
      <c r="W11" s="555"/>
      <c r="X11" s="369"/>
      <c r="Y11" s="369"/>
      <c r="Z11" s="369"/>
      <c r="AA11" s="369"/>
      <c r="AB11" s="369"/>
      <c r="AC11" s="369"/>
      <c r="AD11" s="369"/>
      <c r="AE11" s="369"/>
      <c r="AF11" s="369"/>
      <c r="AG11" s="369"/>
      <c r="AH11" s="369"/>
      <c r="AI11" s="369"/>
      <c r="AJ11" s="369"/>
      <c r="AK11" s="369"/>
      <c r="AL11" s="556"/>
      <c r="AM11" s="487" t="s">
        <v>121</v>
      </c>
      <c r="AN11" s="390"/>
      <c r="AO11" s="390"/>
      <c r="AP11" s="390"/>
      <c r="AQ11" s="390"/>
      <c r="AR11" s="390"/>
      <c r="AS11" s="390"/>
      <c r="AT11" s="391"/>
      <c r="AU11" s="467" t="s">
        <v>122</v>
      </c>
      <c r="AV11" s="468"/>
      <c r="AW11" s="468"/>
      <c r="AX11" s="468"/>
      <c r="AY11" s="396" t="s">
        <v>123</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124</v>
      </c>
      <c r="CE11" s="426"/>
      <c r="CF11" s="426"/>
      <c r="CG11" s="426"/>
      <c r="CH11" s="426"/>
      <c r="CI11" s="426"/>
      <c r="CJ11" s="426"/>
      <c r="CK11" s="426"/>
      <c r="CL11" s="426"/>
      <c r="CM11" s="426"/>
      <c r="CN11" s="426"/>
      <c r="CO11" s="426"/>
      <c r="CP11" s="426"/>
      <c r="CQ11" s="426"/>
      <c r="CR11" s="426"/>
      <c r="CS11" s="427"/>
      <c r="CT11" s="522" t="s">
        <v>125</v>
      </c>
      <c r="CU11" s="523"/>
      <c r="CV11" s="523"/>
      <c r="CW11" s="523"/>
      <c r="CX11" s="523"/>
      <c r="CY11" s="523"/>
      <c r="CZ11" s="523"/>
      <c r="DA11" s="524"/>
      <c r="DB11" s="522" t="s">
        <v>126</v>
      </c>
      <c r="DC11" s="523"/>
      <c r="DD11" s="523"/>
      <c r="DE11" s="523"/>
      <c r="DF11" s="523"/>
      <c r="DG11" s="523"/>
      <c r="DH11" s="523"/>
      <c r="DI11" s="524"/>
      <c r="DJ11" s="165"/>
      <c r="DK11" s="165"/>
      <c r="DL11" s="165"/>
      <c r="DM11" s="165"/>
      <c r="DN11" s="165"/>
      <c r="DO11" s="165"/>
    </row>
    <row r="12" spans="1:119" ht="18.75" customHeight="1" x14ac:dyDescent="0.15">
      <c r="A12" s="166"/>
      <c r="B12" s="525" t="s">
        <v>127</v>
      </c>
      <c r="C12" s="526"/>
      <c r="D12" s="526"/>
      <c r="E12" s="526"/>
      <c r="F12" s="526"/>
      <c r="G12" s="526"/>
      <c r="H12" s="526"/>
      <c r="I12" s="526"/>
      <c r="J12" s="526"/>
      <c r="K12" s="527"/>
      <c r="L12" s="534" t="s">
        <v>128</v>
      </c>
      <c r="M12" s="535"/>
      <c r="N12" s="535"/>
      <c r="O12" s="535"/>
      <c r="P12" s="535"/>
      <c r="Q12" s="536"/>
      <c r="R12" s="537">
        <v>55277</v>
      </c>
      <c r="S12" s="538"/>
      <c r="T12" s="538"/>
      <c r="U12" s="538"/>
      <c r="V12" s="539"/>
      <c r="W12" s="540" t="s">
        <v>1</v>
      </c>
      <c r="X12" s="468"/>
      <c r="Y12" s="468"/>
      <c r="Z12" s="468"/>
      <c r="AA12" s="468"/>
      <c r="AB12" s="541"/>
      <c r="AC12" s="467" t="s">
        <v>129</v>
      </c>
      <c r="AD12" s="468"/>
      <c r="AE12" s="468"/>
      <c r="AF12" s="468"/>
      <c r="AG12" s="541"/>
      <c r="AH12" s="467" t="s">
        <v>130</v>
      </c>
      <c r="AI12" s="468"/>
      <c r="AJ12" s="468"/>
      <c r="AK12" s="468"/>
      <c r="AL12" s="542"/>
      <c r="AM12" s="487" t="s">
        <v>131</v>
      </c>
      <c r="AN12" s="390"/>
      <c r="AO12" s="390"/>
      <c r="AP12" s="390"/>
      <c r="AQ12" s="390"/>
      <c r="AR12" s="390"/>
      <c r="AS12" s="390"/>
      <c r="AT12" s="391"/>
      <c r="AU12" s="467" t="s">
        <v>122</v>
      </c>
      <c r="AV12" s="468"/>
      <c r="AW12" s="468"/>
      <c r="AX12" s="468"/>
      <c r="AY12" s="396" t="s">
        <v>132</v>
      </c>
      <c r="AZ12" s="397"/>
      <c r="BA12" s="397"/>
      <c r="BB12" s="397"/>
      <c r="BC12" s="397"/>
      <c r="BD12" s="397"/>
      <c r="BE12" s="397"/>
      <c r="BF12" s="397"/>
      <c r="BG12" s="397"/>
      <c r="BH12" s="397"/>
      <c r="BI12" s="397"/>
      <c r="BJ12" s="397"/>
      <c r="BK12" s="397"/>
      <c r="BL12" s="397"/>
      <c r="BM12" s="398"/>
      <c r="BN12" s="416">
        <v>443326</v>
      </c>
      <c r="BO12" s="417"/>
      <c r="BP12" s="417"/>
      <c r="BQ12" s="417"/>
      <c r="BR12" s="417"/>
      <c r="BS12" s="417"/>
      <c r="BT12" s="417"/>
      <c r="BU12" s="418"/>
      <c r="BV12" s="416">
        <v>382602</v>
      </c>
      <c r="BW12" s="417"/>
      <c r="BX12" s="417"/>
      <c r="BY12" s="417"/>
      <c r="BZ12" s="417"/>
      <c r="CA12" s="417"/>
      <c r="CB12" s="417"/>
      <c r="CC12" s="418"/>
      <c r="CD12" s="425" t="s">
        <v>133</v>
      </c>
      <c r="CE12" s="426"/>
      <c r="CF12" s="426"/>
      <c r="CG12" s="426"/>
      <c r="CH12" s="426"/>
      <c r="CI12" s="426"/>
      <c r="CJ12" s="426"/>
      <c r="CK12" s="426"/>
      <c r="CL12" s="426"/>
      <c r="CM12" s="426"/>
      <c r="CN12" s="426"/>
      <c r="CO12" s="426"/>
      <c r="CP12" s="426"/>
      <c r="CQ12" s="426"/>
      <c r="CR12" s="426"/>
      <c r="CS12" s="427"/>
      <c r="CT12" s="522" t="s">
        <v>125</v>
      </c>
      <c r="CU12" s="523"/>
      <c r="CV12" s="523"/>
      <c r="CW12" s="523"/>
      <c r="CX12" s="523"/>
      <c r="CY12" s="523"/>
      <c r="CZ12" s="523"/>
      <c r="DA12" s="524"/>
      <c r="DB12" s="522" t="s">
        <v>134</v>
      </c>
      <c r="DC12" s="523"/>
      <c r="DD12" s="523"/>
      <c r="DE12" s="523"/>
      <c r="DF12" s="523"/>
      <c r="DG12" s="523"/>
      <c r="DH12" s="523"/>
      <c r="DI12" s="524"/>
      <c r="DJ12" s="165"/>
      <c r="DK12" s="165"/>
      <c r="DL12" s="165"/>
      <c r="DM12" s="165"/>
      <c r="DN12" s="165"/>
      <c r="DO12" s="165"/>
    </row>
    <row r="13" spans="1:119" ht="18.75" customHeight="1" x14ac:dyDescent="0.15">
      <c r="A13" s="166"/>
      <c r="B13" s="528"/>
      <c r="C13" s="529"/>
      <c r="D13" s="529"/>
      <c r="E13" s="529"/>
      <c r="F13" s="529"/>
      <c r="G13" s="529"/>
      <c r="H13" s="529"/>
      <c r="I13" s="529"/>
      <c r="J13" s="529"/>
      <c r="K13" s="530"/>
      <c r="L13" s="176"/>
      <c r="M13" s="510" t="s">
        <v>135</v>
      </c>
      <c r="N13" s="511"/>
      <c r="O13" s="511"/>
      <c r="P13" s="511"/>
      <c r="Q13" s="512"/>
      <c r="R13" s="513">
        <v>54967</v>
      </c>
      <c r="S13" s="514"/>
      <c r="T13" s="514"/>
      <c r="U13" s="514"/>
      <c r="V13" s="515"/>
      <c r="W13" s="498" t="s">
        <v>136</v>
      </c>
      <c r="X13" s="431"/>
      <c r="Y13" s="431"/>
      <c r="Z13" s="431"/>
      <c r="AA13" s="431"/>
      <c r="AB13" s="432"/>
      <c r="AC13" s="392">
        <v>362</v>
      </c>
      <c r="AD13" s="393"/>
      <c r="AE13" s="393"/>
      <c r="AF13" s="393"/>
      <c r="AG13" s="394"/>
      <c r="AH13" s="392">
        <v>368</v>
      </c>
      <c r="AI13" s="393"/>
      <c r="AJ13" s="393"/>
      <c r="AK13" s="393"/>
      <c r="AL13" s="395"/>
      <c r="AM13" s="487" t="s">
        <v>137</v>
      </c>
      <c r="AN13" s="390"/>
      <c r="AO13" s="390"/>
      <c r="AP13" s="390"/>
      <c r="AQ13" s="390"/>
      <c r="AR13" s="390"/>
      <c r="AS13" s="390"/>
      <c r="AT13" s="391"/>
      <c r="AU13" s="467" t="s">
        <v>138</v>
      </c>
      <c r="AV13" s="468"/>
      <c r="AW13" s="468"/>
      <c r="AX13" s="468"/>
      <c r="AY13" s="396" t="s">
        <v>139</v>
      </c>
      <c r="AZ13" s="397"/>
      <c r="BA13" s="397"/>
      <c r="BB13" s="397"/>
      <c r="BC13" s="397"/>
      <c r="BD13" s="397"/>
      <c r="BE13" s="397"/>
      <c r="BF13" s="397"/>
      <c r="BG13" s="397"/>
      <c r="BH13" s="397"/>
      <c r="BI13" s="397"/>
      <c r="BJ13" s="397"/>
      <c r="BK13" s="397"/>
      <c r="BL13" s="397"/>
      <c r="BM13" s="398"/>
      <c r="BN13" s="416">
        <v>-447993</v>
      </c>
      <c r="BO13" s="417"/>
      <c r="BP13" s="417"/>
      <c r="BQ13" s="417"/>
      <c r="BR13" s="417"/>
      <c r="BS13" s="417"/>
      <c r="BT13" s="417"/>
      <c r="BU13" s="418"/>
      <c r="BV13" s="416">
        <v>-299438</v>
      </c>
      <c r="BW13" s="417"/>
      <c r="BX13" s="417"/>
      <c r="BY13" s="417"/>
      <c r="BZ13" s="417"/>
      <c r="CA13" s="417"/>
      <c r="CB13" s="417"/>
      <c r="CC13" s="418"/>
      <c r="CD13" s="425" t="s">
        <v>140</v>
      </c>
      <c r="CE13" s="426"/>
      <c r="CF13" s="426"/>
      <c r="CG13" s="426"/>
      <c r="CH13" s="426"/>
      <c r="CI13" s="426"/>
      <c r="CJ13" s="426"/>
      <c r="CK13" s="426"/>
      <c r="CL13" s="426"/>
      <c r="CM13" s="426"/>
      <c r="CN13" s="426"/>
      <c r="CO13" s="426"/>
      <c r="CP13" s="426"/>
      <c r="CQ13" s="426"/>
      <c r="CR13" s="426"/>
      <c r="CS13" s="427"/>
      <c r="CT13" s="386">
        <v>8</v>
      </c>
      <c r="CU13" s="387"/>
      <c r="CV13" s="387"/>
      <c r="CW13" s="387"/>
      <c r="CX13" s="387"/>
      <c r="CY13" s="387"/>
      <c r="CZ13" s="387"/>
      <c r="DA13" s="388"/>
      <c r="DB13" s="386">
        <v>9.1</v>
      </c>
      <c r="DC13" s="387"/>
      <c r="DD13" s="387"/>
      <c r="DE13" s="387"/>
      <c r="DF13" s="387"/>
      <c r="DG13" s="387"/>
      <c r="DH13" s="387"/>
      <c r="DI13" s="388"/>
      <c r="DJ13" s="165"/>
      <c r="DK13" s="165"/>
      <c r="DL13" s="165"/>
      <c r="DM13" s="165"/>
      <c r="DN13" s="165"/>
      <c r="DO13" s="165"/>
    </row>
    <row r="14" spans="1:119" ht="18.75" customHeight="1" thickBot="1" x14ac:dyDescent="0.2">
      <c r="A14" s="166"/>
      <c r="B14" s="528"/>
      <c r="C14" s="529"/>
      <c r="D14" s="529"/>
      <c r="E14" s="529"/>
      <c r="F14" s="529"/>
      <c r="G14" s="529"/>
      <c r="H14" s="529"/>
      <c r="I14" s="529"/>
      <c r="J14" s="529"/>
      <c r="K14" s="530"/>
      <c r="L14" s="503" t="s">
        <v>141</v>
      </c>
      <c r="M14" s="520"/>
      <c r="N14" s="520"/>
      <c r="O14" s="520"/>
      <c r="P14" s="520"/>
      <c r="Q14" s="521"/>
      <c r="R14" s="513">
        <v>55936</v>
      </c>
      <c r="S14" s="514"/>
      <c r="T14" s="514"/>
      <c r="U14" s="514"/>
      <c r="V14" s="515"/>
      <c r="W14" s="516"/>
      <c r="X14" s="434"/>
      <c r="Y14" s="434"/>
      <c r="Z14" s="434"/>
      <c r="AA14" s="434"/>
      <c r="AB14" s="435"/>
      <c r="AC14" s="506">
        <v>1.7</v>
      </c>
      <c r="AD14" s="507"/>
      <c r="AE14" s="507"/>
      <c r="AF14" s="507"/>
      <c r="AG14" s="508"/>
      <c r="AH14" s="506">
        <v>1.6</v>
      </c>
      <c r="AI14" s="507"/>
      <c r="AJ14" s="507"/>
      <c r="AK14" s="507"/>
      <c r="AL14" s="509"/>
      <c r="AM14" s="487"/>
      <c r="AN14" s="390"/>
      <c r="AO14" s="390"/>
      <c r="AP14" s="390"/>
      <c r="AQ14" s="390"/>
      <c r="AR14" s="390"/>
      <c r="AS14" s="390"/>
      <c r="AT14" s="391"/>
      <c r="AU14" s="467"/>
      <c r="AV14" s="468"/>
      <c r="AW14" s="468"/>
      <c r="AX14" s="468"/>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142</v>
      </c>
      <c r="CE14" s="423"/>
      <c r="CF14" s="423"/>
      <c r="CG14" s="423"/>
      <c r="CH14" s="423"/>
      <c r="CI14" s="423"/>
      <c r="CJ14" s="423"/>
      <c r="CK14" s="423"/>
      <c r="CL14" s="423"/>
      <c r="CM14" s="423"/>
      <c r="CN14" s="423"/>
      <c r="CO14" s="423"/>
      <c r="CP14" s="423"/>
      <c r="CQ14" s="423"/>
      <c r="CR14" s="423"/>
      <c r="CS14" s="424"/>
      <c r="CT14" s="517">
        <v>84.2</v>
      </c>
      <c r="CU14" s="518"/>
      <c r="CV14" s="518"/>
      <c r="CW14" s="518"/>
      <c r="CX14" s="518"/>
      <c r="CY14" s="518"/>
      <c r="CZ14" s="518"/>
      <c r="DA14" s="519"/>
      <c r="DB14" s="517">
        <v>67.8</v>
      </c>
      <c r="DC14" s="518"/>
      <c r="DD14" s="518"/>
      <c r="DE14" s="518"/>
      <c r="DF14" s="518"/>
      <c r="DG14" s="518"/>
      <c r="DH14" s="518"/>
      <c r="DI14" s="519"/>
      <c r="DJ14" s="165"/>
      <c r="DK14" s="165"/>
      <c r="DL14" s="165"/>
      <c r="DM14" s="165"/>
      <c r="DN14" s="165"/>
      <c r="DO14" s="165"/>
    </row>
    <row r="15" spans="1:119" ht="18.75" customHeight="1" x14ac:dyDescent="0.15">
      <c r="A15" s="166"/>
      <c r="B15" s="528"/>
      <c r="C15" s="529"/>
      <c r="D15" s="529"/>
      <c r="E15" s="529"/>
      <c r="F15" s="529"/>
      <c r="G15" s="529"/>
      <c r="H15" s="529"/>
      <c r="I15" s="529"/>
      <c r="J15" s="529"/>
      <c r="K15" s="530"/>
      <c r="L15" s="176"/>
      <c r="M15" s="510" t="s">
        <v>143</v>
      </c>
      <c r="N15" s="511"/>
      <c r="O15" s="511"/>
      <c r="P15" s="511"/>
      <c r="Q15" s="512"/>
      <c r="R15" s="513">
        <v>55641</v>
      </c>
      <c r="S15" s="514"/>
      <c r="T15" s="514"/>
      <c r="U15" s="514"/>
      <c r="V15" s="515"/>
      <c r="W15" s="498" t="s">
        <v>144</v>
      </c>
      <c r="X15" s="431"/>
      <c r="Y15" s="431"/>
      <c r="Z15" s="431"/>
      <c r="AA15" s="431"/>
      <c r="AB15" s="432"/>
      <c r="AC15" s="392">
        <v>5111</v>
      </c>
      <c r="AD15" s="393"/>
      <c r="AE15" s="393"/>
      <c r="AF15" s="393"/>
      <c r="AG15" s="394"/>
      <c r="AH15" s="392">
        <v>5458</v>
      </c>
      <c r="AI15" s="393"/>
      <c r="AJ15" s="393"/>
      <c r="AK15" s="393"/>
      <c r="AL15" s="395"/>
      <c r="AM15" s="487"/>
      <c r="AN15" s="390"/>
      <c r="AO15" s="390"/>
      <c r="AP15" s="390"/>
      <c r="AQ15" s="390"/>
      <c r="AR15" s="390"/>
      <c r="AS15" s="390"/>
      <c r="AT15" s="391"/>
      <c r="AU15" s="467"/>
      <c r="AV15" s="468"/>
      <c r="AW15" s="468"/>
      <c r="AX15" s="468"/>
      <c r="AY15" s="408" t="s">
        <v>145</v>
      </c>
      <c r="AZ15" s="409"/>
      <c r="BA15" s="409"/>
      <c r="BB15" s="409"/>
      <c r="BC15" s="409"/>
      <c r="BD15" s="409"/>
      <c r="BE15" s="409"/>
      <c r="BF15" s="409"/>
      <c r="BG15" s="409"/>
      <c r="BH15" s="409"/>
      <c r="BI15" s="409"/>
      <c r="BJ15" s="409"/>
      <c r="BK15" s="409"/>
      <c r="BL15" s="409"/>
      <c r="BM15" s="410"/>
      <c r="BN15" s="411">
        <v>4894392</v>
      </c>
      <c r="BO15" s="412"/>
      <c r="BP15" s="412"/>
      <c r="BQ15" s="412"/>
      <c r="BR15" s="412"/>
      <c r="BS15" s="412"/>
      <c r="BT15" s="412"/>
      <c r="BU15" s="413"/>
      <c r="BV15" s="411">
        <v>4934188</v>
      </c>
      <c r="BW15" s="412"/>
      <c r="BX15" s="412"/>
      <c r="BY15" s="412"/>
      <c r="BZ15" s="412"/>
      <c r="CA15" s="412"/>
      <c r="CB15" s="412"/>
      <c r="CC15" s="413"/>
      <c r="CD15" s="500" t="s">
        <v>146</v>
      </c>
      <c r="CE15" s="501"/>
      <c r="CF15" s="501"/>
      <c r="CG15" s="501"/>
      <c r="CH15" s="501"/>
      <c r="CI15" s="501"/>
      <c r="CJ15" s="501"/>
      <c r="CK15" s="501"/>
      <c r="CL15" s="501"/>
      <c r="CM15" s="501"/>
      <c r="CN15" s="501"/>
      <c r="CO15" s="501"/>
      <c r="CP15" s="501"/>
      <c r="CQ15" s="501"/>
      <c r="CR15" s="501"/>
      <c r="CS15" s="502"/>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8"/>
      <c r="C16" s="529"/>
      <c r="D16" s="529"/>
      <c r="E16" s="529"/>
      <c r="F16" s="529"/>
      <c r="G16" s="529"/>
      <c r="H16" s="529"/>
      <c r="I16" s="529"/>
      <c r="J16" s="529"/>
      <c r="K16" s="530"/>
      <c r="L16" s="503" t="s">
        <v>147</v>
      </c>
      <c r="M16" s="504"/>
      <c r="N16" s="504"/>
      <c r="O16" s="504"/>
      <c r="P16" s="504"/>
      <c r="Q16" s="505"/>
      <c r="R16" s="495" t="s">
        <v>148</v>
      </c>
      <c r="S16" s="496"/>
      <c r="T16" s="496"/>
      <c r="U16" s="496"/>
      <c r="V16" s="497"/>
      <c r="W16" s="516"/>
      <c r="X16" s="434"/>
      <c r="Y16" s="434"/>
      <c r="Z16" s="434"/>
      <c r="AA16" s="434"/>
      <c r="AB16" s="435"/>
      <c r="AC16" s="506">
        <v>23.5</v>
      </c>
      <c r="AD16" s="507"/>
      <c r="AE16" s="507"/>
      <c r="AF16" s="507"/>
      <c r="AG16" s="508"/>
      <c r="AH16" s="506">
        <v>24.2</v>
      </c>
      <c r="AI16" s="507"/>
      <c r="AJ16" s="507"/>
      <c r="AK16" s="507"/>
      <c r="AL16" s="509"/>
      <c r="AM16" s="487"/>
      <c r="AN16" s="390"/>
      <c r="AO16" s="390"/>
      <c r="AP16" s="390"/>
      <c r="AQ16" s="390"/>
      <c r="AR16" s="390"/>
      <c r="AS16" s="390"/>
      <c r="AT16" s="391"/>
      <c r="AU16" s="467"/>
      <c r="AV16" s="468"/>
      <c r="AW16" s="468"/>
      <c r="AX16" s="468"/>
      <c r="AY16" s="396" t="s">
        <v>149</v>
      </c>
      <c r="AZ16" s="397"/>
      <c r="BA16" s="397"/>
      <c r="BB16" s="397"/>
      <c r="BC16" s="397"/>
      <c r="BD16" s="397"/>
      <c r="BE16" s="397"/>
      <c r="BF16" s="397"/>
      <c r="BG16" s="397"/>
      <c r="BH16" s="397"/>
      <c r="BI16" s="397"/>
      <c r="BJ16" s="397"/>
      <c r="BK16" s="397"/>
      <c r="BL16" s="397"/>
      <c r="BM16" s="398"/>
      <c r="BN16" s="416">
        <v>8976818</v>
      </c>
      <c r="BO16" s="417"/>
      <c r="BP16" s="417"/>
      <c r="BQ16" s="417"/>
      <c r="BR16" s="417"/>
      <c r="BS16" s="417"/>
      <c r="BT16" s="417"/>
      <c r="BU16" s="418"/>
      <c r="BV16" s="416">
        <v>8888261</v>
      </c>
      <c r="BW16" s="417"/>
      <c r="BX16" s="417"/>
      <c r="BY16" s="417"/>
      <c r="BZ16" s="417"/>
      <c r="CA16" s="417"/>
      <c r="CB16" s="417"/>
      <c r="CC16" s="418"/>
      <c r="CD16" s="180"/>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65"/>
      <c r="DK16" s="165"/>
      <c r="DL16" s="165"/>
      <c r="DM16" s="165"/>
      <c r="DN16" s="165"/>
      <c r="DO16" s="165"/>
    </row>
    <row r="17" spans="1:119" ht="18.75" customHeight="1" thickBot="1" x14ac:dyDescent="0.2">
      <c r="A17" s="166"/>
      <c r="B17" s="531"/>
      <c r="C17" s="532"/>
      <c r="D17" s="532"/>
      <c r="E17" s="532"/>
      <c r="F17" s="532"/>
      <c r="G17" s="532"/>
      <c r="H17" s="532"/>
      <c r="I17" s="532"/>
      <c r="J17" s="532"/>
      <c r="K17" s="533"/>
      <c r="L17" s="181"/>
      <c r="M17" s="492" t="s">
        <v>150</v>
      </c>
      <c r="N17" s="493"/>
      <c r="O17" s="493"/>
      <c r="P17" s="493"/>
      <c r="Q17" s="494"/>
      <c r="R17" s="495" t="s">
        <v>151</v>
      </c>
      <c r="S17" s="496"/>
      <c r="T17" s="496"/>
      <c r="U17" s="496"/>
      <c r="V17" s="497"/>
      <c r="W17" s="498" t="s">
        <v>152</v>
      </c>
      <c r="X17" s="431"/>
      <c r="Y17" s="431"/>
      <c r="Z17" s="431"/>
      <c r="AA17" s="431"/>
      <c r="AB17" s="432"/>
      <c r="AC17" s="392">
        <v>16319</v>
      </c>
      <c r="AD17" s="393"/>
      <c r="AE17" s="393"/>
      <c r="AF17" s="393"/>
      <c r="AG17" s="394"/>
      <c r="AH17" s="392">
        <v>16717</v>
      </c>
      <c r="AI17" s="393"/>
      <c r="AJ17" s="393"/>
      <c r="AK17" s="393"/>
      <c r="AL17" s="395"/>
      <c r="AM17" s="487"/>
      <c r="AN17" s="390"/>
      <c r="AO17" s="390"/>
      <c r="AP17" s="390"/>
      <c r="AQ17" s="390"/>
      <c r="AR17" s="390"/>
      <c r="AS17" s="390"/>
      <c r="AT17" s="391"/>
      <c r="AU17" s="467"/>
      <c r="AV17" s="468"/>
      <c r="AW17" s="468"/>
      <c r="AX17" s="468"/>
      <c r="AY17" s="396" t="s">
        <v>153</v>
      </c>
      <c r="AZ17" s="397"/>
      <c r="BA17" s="397"/>
      <c r="BB17" s="397"/>
      <c r="BC17" s="397"/>
      <c r="BD17" s="397"/>
      <c r="BE17" s="397"/>
      <c r="BF17" s="397"/>
      <c r="BG17" s="397"/>
      <c r="BH17" s="397"/>
      <c r="BI17" s="397"/>
      <c r="BJ17" s="397"/>
      <c r="BK17" s="397"/>
      <c r="BL17" s="397"/>
      <c r="BM17" s="398"/>
      <c r="BN17" s="416">
        <v>6182283</v>
      </c>
      <c r="BO17" s="417"/>
      <c r="BP17" s="417"/>
      <c r="BQ17" s="417"/>
      <c r="BR17" s="417"/>
      <c r="BS17" s="417"/>
      <c r="BT17" s="417"/>
      <c r="BU17" s="418"/>
      <c r="BV17" s="416">
        <v>6224001</v>
      </c>
      <c r="BW17" s="417"/>
      <c r="BX17" s="417"/>
      <c r="BY17" s="417"/>
      <c r="BZ17" s="417"/>
      <c r="CA17" s="417"/>
      <c r="CB17" s="417"/>
      <c r="CC17" s="418"/>
      <c r="CD17" s="180"/>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65"/>
      <c r="DK17" s="165"/>
      <c r="DL17" s="165"/>
      <c r="DM17" s="165"/>
      <c r="DN17" s="165"/>
      <c r="DO17" s="165"/>
    </row>
    <row r="18" spans="1:119" ht="18.75" customHeight="1" thickBot="1" x14ac:dyDescent="0.2">
      <c r="A18" s="166"/>
      <c r="B18" s="469" t="s">
        <v>154</v>
      </c>
      <c r="C18" s="470"/>
      <c r="D18" s="470"/>
      <c r="E18" s="471"/>
      <c r="F18" s="471"/>
      <c r="G18" s="471"/>
      <c r="H18" s="471"/>
      <c r="I18" s="471"/>
      <c r="J18" s="471"/>
      <c r="K18" s="471"/>
      <c r="L18" s="488">
        <v>36.17</v>
      </c>
      <c r="M18" s="488"/>
      <c r="N18" s="488"/>
      <c r="O18" s="488"/>
      <c r="P18" s="488"/>
      <c r="Q18" s="488"/>
      <c r="R18" s="489"/>
      <c r="S18" s="489"/>
      <c r="T18" s="489"/>
      <c r="U18" s="489"/>
      <c r="V18" s="490"/>
      <c r="W18" s="483"/>
      <c r="X18" s="484"/>
      <c r="Y18" s="484"/>
      <c r="Z18" s="484"/>
      <c r="AA18" s="484"/>
      <c r="AB18" s="499"/>
      <c r="AC18" s="380">
        <v>74.900000000000006</v>
      </c>
      <c r="AD18" s="381"/>
      <c r="AE18" s="381"/>
      <c r="AF18" s="381"/>
      <c r="AG18" s="491"/>
      <c r="AH18" s="380">
        <v>74.2</v>
      </c>
      <c r="AI18" s="381"/>
      <c r="AJ18" s="381"/>
      <c r="AK18" s="381"/>
      <c r="AL18" s="382"/>
      <c r="AM18" s="487"/>
      <c r="AN18" s="390"/>
      <c r="AO18" s="390"/>
      <c r="AP18" s="390"/>
      <c r="AQ18" s="390"/>
      <c r="AR18" s="390"/>
      <c r="AS18" s="390"/>
      <c r="AT18" s="391"/>
      <c r="AU18" s="467"/>
      <c r="AV18" s="468"/>
      <c r="AW18" s="468"/>
      <c r="AX18" s="468"/>
      <c r="AY18" s="396" t="s">
        <v>155</v>
      </c>
      <c r="AZ18" s="397"/>
      <c r="BA18" s="397"/>
      <c r="BB18" s="397"/>
      <c r="BC18" s="397"/>
      <c r="BD18" s="397"/>
      <c r="BE18" s="397"/>
      <c r="BF18" s="397"/>
      <c r="BG18" s="397"/>
      <c r="BH18" s="397"/>
      <c r="BI18" s="397"/>
      <c r="BJ18" s="397"/>
      <c r="BK18" s="397"/>
      <c r="BL18" s="397"/>
      <c r="BM18" s="398"/>
      <c r="BN18" s="416">
        <v>11327657</v>
      </c>
      <c r="BO18" s="417"/>
      <c r="BP18" s="417"/>
      <c r="BQ18" s="417"/>
      <c r="BR18" s="417"/>
      <c r="BS18" s="417"/>
      <c r="BT18" s="417"/>
      <c r="BU18" s="418"/>
      <c r="BV18" s="416">
        <v>11001798</v>
      </c>
      <c r="BW18" s="417"/>
      <c r="BX18" s="417"/>
      <c r="BY18" s="417"/>
      <c r="BZ18" s="417"/>
      <c r="CA18" s="417"/>
      <c r="CB18" s="417"/>
      <c r="CC18" s="418"/>
      <c r="CD18" s="180"/>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65"/>
      <c r="DK18" s="165"/>
      <c r="DL18" s="165"/>
      <c r="DM18" s="165"/>
      <c r="DN18" s="165"/>
      <c r="DO18" s="165"/>
    </row>
    <row r="19" spans="1:119" ht="18.75" customHeight="1" thickBot="1" x14ac:dyDescent="0.2">
      <c r="A19" s="166"/>
      <c r="B19" s="469" t="s">
        <v>156</v>
      </c>
      <c r="C19" s="470"/>
      <c r="D19" s="470"/>
      <c r="E19" s="471"/>
      <c r="F19" s="471"/>
      <c r="G19" s="471"/>
      <c r="H19" s="471"/>
      <c r="I19" s="471"/>
      <c r="J19" s="471"/>
      <c r="K19" s="471"/>
      <c r="L19" s="472">
        <v>1501</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0"/>
      <c r="AO19" s="390"/>
      <c r="AP19" s="390"/>
      <c r="AQ19" s="390"/>
      <c r="AR19" s="390"/>
      <c r="AS19" s="390"/>
      <c r="AT19" s="391"/>
      <c r="AU19" s="467"/>
      <c r="AV19" s="468"/>
      <c r="AW19" s="468"/>
      <c r="AX19" s="468"/>
      <c r="AY19" s="396" t="s">
        <v>157</v>
      </c>
      <c r="AZ19" s="397"/>
      <c r="BA19" s="397"/>
      <c r="BB19" s="397"/>
      <c r="BC19" s="397"/>
      <c r="BD19" s="397"/>
      <c r="BE19" s="397"/>
      <c r="BF19" s="397"/>
      <c r="BG19" s="397"/>
      <c r="BH19" s="397"/>
      <c r="BI19" s="397"/>
      <c r="BJ19" s="397"/>
      <c r="BK19" s="397"/>
      <c r="BL19" s="397"/>
      <c r="BM19" s="398"/>
      <c r="BN19" s="416">
        <v>12907525</v>
      </c>
      <c r="BO19" s="417"/>
      <c r="BP19" s="417"/>
      <c r="BQ19" s="417"/>
      <c r="BR19" s="417"/>
      <c r="BS19" s="417"/>
      <c r="BT19" s="417"/>
      <c r="BU19" s="418"/>
      <c r="BV19" s="416">
        <v>12809731</v>
      </c>
      <c r="BW19" s="417"/>
      <c r="BX19" s="417"/>
      <c r="BY19" s="417"/>
      <c r="BZ19" s="417"/>
      <c r="CA19" s="417"/>
      <c r="CB19" s="417"/>
      <c r="CC19" s="418"/>
      <c r="CD19" s="180"/>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65"/>
      <c r="DK19" s="165"/>
      <c r="DL19" s="165"/>
      <c r="DM19" s="165"/>
      <c r="DN19" s="165"/>
      <c r="DO19" s="165"/>
    </row>
    <row r="20" spans="1:119" ht="18.75" customHeight="1" thickBot="1" x14ac:dyDescent="0.2">
      <c r="A20" s="166"/>
      <c r="B20" s="469" t="s">
        <v>158</v>
      </c>
      <c r="C20" s="470"/>
      <c r="D20" s="470"/>
      <c r="E20" s="471"/>
      <c r="F20" s="471"/>
      <c r="G20" s="471"/>
      <c r="H20" s="471"/>
      <c r="I20" s="471"/>
      <c r="J20" s="471"/>
      <c r="K20" s="471"/>
      <c r="L20" s="472">
        <v>20710</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2"/>
      <c r="AO20" s="372"/>
      <c r="AP20" s="372"/>
      <c r="AQ20" s="372"/>
      <c r="AR20" s="372"/>
      <c r="AS20" s="372"/>
      <c r="AT20" s="373"/>
      <c r="AU20" s="478"/>
      <c r="AV20" s="479"/>
      <c r="AW20" s="479"/>
      <c r="AX20" s="480"/>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80"/>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65"/>
      <c r="DK20" s="165"/>
      <c r="DL20" s="165"/>
      <c r="DM20" s="165"/>
      <c r="DN20" s="165"/>
      <c r="DO20" s="165"/>
    </row>
    <row r="21" spans="1:119" ht="18.75" customHeight="1" x14ac:dyDescent="0.15">
      <c r="A21" s="166"/>
      <c r="B21" s="447" t="s">
        <v>159</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80"/>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65"/>
      <c r="DK21" s="165"/>
      <c r="DL21" s="165"/>
      <c r="DM21" s="165"/>
      <c r="DN21" s="165"/>
      <c r="DO21" s="165"/>
    </row>
    <row r="22" spans="1:119" ht="18.75" customHeight="1" thickBot="1" x14ac:dyDescent="0.2">
      <c r="A22" s="166"/>
      <c r="B22" s="450" t="s">
        <v>160</v>
      </c>
      <c r="C22" s="451"/>
      <c r="D22" s="452"/>
      <c r="E22" s="459" t="s">
        <v>1</v>
      </c>
      <c r="F22" s="431"/>
      <c r="G22" s="431"/>
      <c r="H22" s="431"/>
      <c r="I22" s="431"/>
      <c r="J22" s="431"/>
      <c r="K22" s="432"/>
      <c r="L22" s="459" t="s">
        <v>161</v>
      </c>
      <c r="M22" s="431"/>
      <c r="N22" s="431"/>
      <c r="O22" s="431"/>
      <c r="P22" s="432"/>
      <c r="Q22" s="441" t="s">
        <v>162</v>
      </c>
      <c r="R22" s="442"/>
      <c r="S22" s="442"/>
      <c r="T22" s="442"/>
      <c r="U22" s="442"/>
      <c r="V22" s="460"/>
      <c r="W22" s="462" t="s">
        <v>163</v>
      </c>
      <c r="X22" s="451"/>
      <c r="Y22" s="452"/>
      <c r="Z22" s="459" t="s">
        <v>1</v>
      </c>
      <c r="AA22" s="431"/>
      <c r="AB22" s="431"/>
      <c r="AC22" s="431"/>
      <c r="AD22" s="431"/>
      <c r="AE22" s="431"/>
      <c r="AF22" s="431"/>
      <c r="AG22" s="432"/>
      <c r="AH22" s="430" t="s">
        <v>164</v>
      </c>
      <c r="AI22" s="431"/>
      <c r="AJ22" s="431"/>
      <c r="AK22" s="431"/>
      <c r="AL22" s="432"/>
      <c r="AM22" s="430" t="s">
        <v>165</v>
      </c>
      <c r="AN22" s="436"/>
      <c r="AO22" s="436"/>
      <c r="AP22" s="436"/>
      <c r="AQ22" s="436"/>
      <c r="AR22" s="437"/>
      <c r="AS22" s="441" t="s">
        <v>162</v>
      </c>
      <c r="AT22" s="442"/>
      <c r="AU22" s="442"/>
      <c r="AV22" s="442"/>
      <c r="AW22" s="442"/>
      <c r="AX22" s="443"/>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80"/>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65"/>
      <c r="DK22" s="165"/>
      <c r="DL22" s="165"/>
      <c r="DM22" s="165"/>
      <c r="DN22" s="165"/>
      <c r="DO22" s="165"/>
    </row>
    <row r="23" spans="1:119" ht="18.75" customHeight="1" x14ac:dyDescent="0.15">
      <c r="A23" s="166"/>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408" t="s">
        <v>166</v>
      </c>
      <c r="AZ23" s="409"/>
      <c r="BA23" s="409"/>
      <c r="BB23" s="409"/>
      <c r="BC23" s="409"/>
      <c r="BD23" s="409"/>
      <c r="BE23" s="409"/>
      <c r="BF23" s="409"/>
      <c r="BG23" s="409"/>
      <c r="BH23" s="409"/>
      <c r="BI23" s="409"/>
      <c r="BJ23" s="409"/>
      <c r="BK23" s="409"/>
      <c r="BL23" s="409"/>
      <c r="BM23" s="410"/>
      <c r="BN23" s="416">
        <v>17510715</v>
      </c>
      <c r="BO23" s="417"/>
      <c r="BP23" s="417"/>
      <c r="BQ23" s="417"/>
      <c r="BR23" s="417"/>
      <c r="BS23" s="417"/>
      <c r="BT23" s="417"/>
      <c r="BU23" s="418"/>
      <c r="BV23" s="416">
        <v>17127464</v>
      </c>
      <c r="BW23" s="417"/>
      <c r="BX23" s="417"/>
      <c r="BY23" s="417"/>
      <c r="BZ23" s="417"/>
      <c r="CA23" s="417"/>
      <c r="CB23" s="417"/>
      <c r="CC23" s="418"/>
      <c r="CD23" s="180"/>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65"/>
      <c r="DK23" s="165"/>
      <c r="DL23" s="165"/>
      <c r="DM23" s="165"/>
      <c r="DN23" s="165"/>
      <c r="DO23" s="165"/>
    </row>
    <row r="24" spans="1:119" ht="18.75" customHeight="1" thickBot="1" x14ac:dyDescent="0.2">
      <c r="A24" s="166"/>
      <c r="B24" s="453"/>
      <c r="C24" s="454"/>
      <c r="D24" s="455"/>
      <c r="E24" s="389" t="s">
        <v>167</v>
      </c>
      <c r="F24" s="390"/>
      <c r="G24" s="390"/>
      <c r="H24" s="390"/>
      <c r="I24" s="390"/>
      <c r="J24" s="390"/>
      <c r="K24" s="391"/>
      <c r="L24" s="392">
        <v>1</v>
      </c>
      <c r="M24" s="393"/>
      <c r="N24" s="393"/>
      <c r="O24" s="393"/>
      <c r="P24" s="394"/>
      <c r="Q24" s="392">
        <v>6800</v>
      </c>
      <c r="R24" s="393"/>
      <c r="S24" s="393"/>
      <c r="T24" s="393"/>
      <c r="U24" s="393"/>
      <c r="V24" s="394"/>
      <c r="W24" s="463"/>
      <c r="X24" s="454"/>
      <c r="Y24" s="455"/>
      <c r="Z24" s="389" t="s">
        <v>168</v>
      </c>
      <c r="AA24" s="390"/>
      <c r="AB24" s="390"/>
      <c r="AC24" s="390"/>
      <c r="AD24" s="390"/>
      <c r="AE24" s="390"/>
      <c r="AF24" s="390"/>
      <c r="AG24" s="391"/>
      <c r="AH24" s="392">
        <v>309</v>
      </c>
      <c r="AI24" s="393"/>
      <c r="AJ24" s="393"/>
      <c r="AK24" s="393"/>
      <c r="AL24" s="394"/>
      <c r="AM24" s="392">
        <v>1030515</v>
      </c>
      <c r="AN24" s="393"/>
      <c r="AO24" s="393"/>
      <c r="AP24" s="393"/>
      <c r="AQ24" s="393"/>
      <c r="AR24" s="394"/>
      <c r="AS24" s="392">
        <v>3335</v>
      </c>
      <c r="AT24" s="393"/>
      <c r="AU24" s="393"/>
      <c r="AV24" s="393"/>
      <c r="AW24" s="393"/>
      <c r="AX24" s="395"/>
      <c r="AY24" s="383" t="s">
        <v>169</v>
      </c>
      <c r="AZ24" s="384"/>
      <c r="BA24" s="384"/>
      <c r="BB24" s="384"/>
      <c r="BC24" s="384"/>
      <c r="BD24" s="384"/>
      <c r="BE24" s="384"/>
      <c r="BF24" s="384"/>
      <c r="BG24" s="384"/>
      <c r="BH24" s="384"/>
      <c r="BI24" s="384"/>
      <c r="BJ24" s="384"/>
      <c r="BK24" s="384"/>
      <c r="BL24" s="384"/>
      <c r="BM24" s="385"/>
      <c r="BN24" s="416">
        <v>14250270</v>
      </c>
      <c r="BO24" s="417"/>
      <c r="BP24" s="417"/>
      <c r="BQ24" s="417"/>
      <c r="BR24" s="417"/>
      <c r="BS24" s="417"/>
      <c r="BT24" s="417"/>
      <c r="BU24" s="418"/>
      <c r="BV24" s="416">
        <v>14131170</v>
      </c>
      <c r="BW24" s="417"/>
      <c r="BX24" s="417"/>
      <c r="BY24" s="417"/>
      <c r="BZ24" s="417"/>
      <c r="CA24" s="417"/>
      <c r="CB24" s="417"/>
      <c r="CC24" s="418"/>
      <c r="CD24" s="180"/>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65"/>
      <c r="DK24" s="165"/>
      <c r="DL24" s="165"/>
      <c r="DM24" s="165"/>
      <c r="DN24" s="165"/>
      <c r="DO24" s="165"/>
    </row>
    <row r="25" spans="1:119" s="165" customFormat="1" ht="18.75" customHeight="1" x14ac:dyDescent="0.15">
      <c r="A25" s="166"/>
      <c r="B25" s="453"/>
      <c r="C25" s="454"/>
      <c r="D25" s="455"/>
      <c r="E25" s="389" t="s">
        <v>170</v>
      </c>
      <c r="F25" s="390"/>
      <c r="G25" s="390"/>
      <c r="H25" s="390"/>
      <c r="I25" s="390"/>
      <c r="J25" s="390"/>
      <c r="K25" s="391"/>
      <c r="L25" s="392">
        <v>1</v>
      </c>
      <c r="M25" s="393"/>
      <c r="N25" s="393"/>
      <c r="O25" s="393"/>
      <c r="P25" s="394"/>
      <c r="Q25" s="392">
        <v>7200</v>
      </c>
      <c r="R25" s="393"/>
      <c r="S25" s="393"/>
      <c r="T25" s="393"/>
      <c r="U25" s="393"/>
      <c r="V25" s="394"/>
      <c r="W25" s="463"/>
      <c r="X25" s="454"/>
      <c r="Y25" s="455"/>
      <c r="Z25" s="389" t="s">
        <v>171</v>
      </c>
      <c r="AA25" s="390"/>
      <c r="AB25" s="390"/>
      <c r="AC25" s="390"/>
      <c r="AD25" s="390"/>
      <c r="AE25" s="390"/>
      <c r="AF25" s="390"/>
      <c r="AG25" s="391"/>
      <c r="AH25" s="392" t="s">
        <v>172</v>
      </c>
      <c r="AI25" s="393"/>
      <c r="AJ25" s="393"/>
      <c r="AK25" s="393"/>
      <c r="AL25" s="394"/>
      <c r="AM25" s="392" t="s">
        <v>134</v>
      </c>
      <c r="AN25" s="393"/>
      <c r="AO25" s="393"/>
      <c r="AP25" s="393"/>
      <c r="AQ25" s="393"/>
      <c r="AR25" s="394"/>
      <c r="AS25" s="392" t="s">
        <v>126</v>
      </c>
      <c r="AT25" s="393"/>
      <c r="AU25" s="393"/>
      <c r="AV25" s="393"/>
      <c r="AW25" s="393"/>
      <c r="AX25" s="395"/>
      <c r="AY25" s="408" t="s">
        <v>173</v>
      </c>
      <c r="AZ25" s="409"/>
      <c r="BA25" s="409"/>
      <c r="BB25" s="409"/>
      <c r="BC25" s="409"/>
      <c r="BD25" s="409"/>
      <c r="BE25" s="409"/>
      <c r="BF25" s="409"/>
      <c r="BG25" s="409"/>
      <c r="BH25" s="409"/>
      <c r="BI25" s="409"/>
      <c r="BJ25" s="409"/>
      <c r="BK25" s="409"/>
      <c r="BL25" s="409"/>
      <c r="BM25" s="410"/>
      <c r="BN25" s="411">
        <v>2655102</v>
      </c>
      <c r="BO25" s="412"/>
      <c r="BP25" s="412"/>
      <c r="BQ25" s="412"/>
      <c r="BR25" s="412"/>
      <c r="BS25" s="412"/>
      <c r="BT25" s="412"/>
      <c r="BU25" s="413"/>
      <c r="BV25" s="411">
        <v>3234698</v>
      </c>
      <c r="BW25" s="412"/>
      <c r="BX25" s="412"/>
      <c r="BY25" s="412"/>
      <c r="BZ25" s="412"/>
      <c r="CA25" s="412"/>
      <c r="CB25" s="412"/>
      <c r="CC25" s="413"/>
      <c r="CD25" s="180"/>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65" customFormat="1" ht="18.75" customHeight="1" x14ac:dyDescent="0.15">
      <c r="A26" s="166"/>
      <c r="B26" s="453"/>
      <c r="C26" s="454"/>
      <c r="D26" s="455"/>
      <c r="E26" s="389" t="s">
        <v>174</v>
      </c>
      <c r="F26" s="390"/>
      <c r="G26" s="390"/>
      <c r="H26" s="390"/>
      <c r="I26" s="390"/>
      <c r="J26" s="390"/>
      <c r="K26" s="391"/>
      <c r="L26" s="392">
        <v>1</v>
      </c>
      <c r="M26" s="393"/>
      <c r="N26" s="393"/>
      <c r="O26" s="393"/>
      <c r="P26" s="394"/>
      <c r="Q26" s="392">
        <v>6500</v>
      </c>
      <c r="R26" s="393"/>
      <c r="S26" s="393"/>
      <c r="T26" s="393"/>
      <c r="U26" s="393"/>
      <c r="V26" s="394"/>
      <c r="W26" s="463"/>
      <c r="X26" s="454"/>
      <c r="Y26" s="455"/>
      <c r="Z26" s="389" t="s">
        <v>175</v>
      </c>
      <c r="AA26" s="428"/>
      <c r="AB26" s="428"/>
      <c r="AC26" s="428"/>
      <c r="AD26" s="428"/>
      <c r="AE26" s="428"/>
      <c r="AF26" s="428"/>
      <c r="AG26" s="429"/>
      <c r="AH26" s="392">
        <v>40</v>
      </c>
      <c r="AI26" s="393"/>
      <c r="AJ26" s="393"/>
      <c r="AK26" s="393"/>
      <c r="AL26" s="394"/>
      <c r="AM26" s="392">
        <v>137280</v>
      </c>
      <c r="AN26" s="393"/>
      <c r="AO26" s="393"/>
      <c r="AP26" s="393"/>
      <c r="AQ26" s="393"/>
      <c r="AR26" s="394"/>
      <c r="AS26" s="392">
        <v>3432</v>
      </c>
      <c r="AT26" s="393"/>
      <c r="AU26" s="393"/>
      <c r="AV26" s="393"/>
      <c r="AW26" s="393"/>
      <c r="AX26" s="395"/>
      <c r="AY26" s="425" t="s">
        <v>176</v>
      </c>
      <c r="AZ26" s="426"/>
      <c r="BA26" s="426"/>
      <c r="BB26" s="426"/>
      <c r="BC26" s="426"/>
      <c r="BD26" s="426"/>
      <c r="BE26" s="426"/>
      <c r="BF26" s="426"/>
      <c r="BG26" s="426"/>
      <c r="BH26" s="426"/>
      <c r="BI26" s="426"/>
      <c r="BJ26" s="426"/>
      <c r="BK26" s="426"/>
      <c r="BL26" s="426"/>
      <c r="BM26" s="427"/>
      <c r="BN26" s="416" t="s">
        <v>134</v>
      </c>
      <c r="BO26" s="417"/>
      <c r="BP26" s="417"/>
      <c r="BQ26" s="417"/>
      <c r="BR26" s="417"/>
      <c r="BS26" s="417"/>
      <c r="BT26" s="417"/>
      <c r="BU26" s="418"/>
      <c r="BV26" s="416" t="s">
        <v>134</v>
      </c>
      <c r="BW26" s="417"/>
      <c r="BX26" s="417"/>
      <c r="BY26" s="417"/>
      <c r="BZ26" s="417"/>
      <c r="CA26" s="417"/>
      <c r="CB26" s="417"/>
      <c r="CC26" s="418"/>
      <c r="CD26" s="180"/>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166"/>
      <c r="B27" s="453"/>
      <c r="C27" s="454"/>
      <c r="D27" s="455"/>
      <c r="E27" s="389" t="s">
        <v>177</v>
      </c>
      <c r="F27" s="390"/>
      <c r="G27" s="390"/>
      <c r="H27" s="390"/>
      <c r="I27" s="390"/>
      <c r="J27" s="390"/>
      <c r="K27" s="391"/>
      <c r="L27" s="392">
        <v>1</v>
      </c>
      <c r="M27" s="393"/>
      <c r="N27" s="393"/>
      <c r="O27" s="393"/>
      <c r="P27" s="394"/>
      <c r="Q27" s="392">
        <v>5300</v>
      </c>
      <c r="R27" s="393"/>
      <c r="S27" s="393"/>
      <c r="T27" s="393"/>
      <c r="U27" s="393"/>
      <c r="V27" s="394"/>
      <c r="W27" s="463"/>
      <c r="X27" s="454"/>
      <c r="Y27" s="455"/>
      <c r="Z27" s="389" t="s">
        <v>178</v>
      </c>
      <c r="AA27" s="390"/>
      <c r="AB27" s="390"/>
      <c r="AC27" s="390"/>
      <c r="AD27" s="390"/>
      <c r="AE27" s="390"/>
      <c r="AF27" s="390"/>
      <c r="AG27" s="391"/>
      <c r="AH27" s="392">
        <v>30</v>
      </c>
      <c r="AI27" s="393"/>
      <c r="AJ27" s="393"/>
      <c r="AK27" s="393"/>
      <c r="AL27" s="394"/>
      <c r="AM27" s="392">
        <v>93849</v>
      </c>
      <c r="AN27" s="393"/>
      <c r="AO27" s="393"/>
      <c r="AP27" s="393"/>
      <c r="AQ27" s="393"/>
      <c r="AR27" s="394"/>
      <c r="AS27" s="392">
        <v>3128</v>
      </c>
      <c r="AT27" s="393"/>
      <c r="AU27" s="393"/>
      <c r="AV27" s="393"/>
      <c r="AW27" s="393"/>
      <c r="AX27" s="395"/>
      <c r="AY27" s="422" t="s">
        <v>179</v>
      </c>
      <c r="AZ27" s="423"/>
      <c r="BA27" s="423"/>
      <c r="BB27" s="423"/>
      <c r="BC27" s="423"/>
      <c r="BD27" s="423"/>
      <c r="BE27" s="423"/>
      <c r="BF27" s="423"/>
      <c r="BG27" s="423"/>
      <c r="BH27" s="423"/>
      <c r="BI27" s="423"/>
      <c r="BJ27" s="423"/>
      <c r="BK27" s="423"/>
      <c r="BL27" s="423"/>
      <c r="BM27" s="424"/>
      <c r="BN27" s="419" t="s">
        <v>126</v>
      </c>
      <c r="BO27" s="420"/>
      <c r="BP27" s="420"/>
      <c r="BQ27" s="420"/>
      <c r="BR27" s="420"/>
      <c r="BS27" s="420"/>
      <c r="BT27" s="420"/>
      <c r="BU27" s="421"/>
      <c r="BV27" s="419" t="s">
        <v>134</v>
      </c>
      <c r="BW27" s="420"/>
      <c r="BX27" s="420"/>
      <c r="BY27" s="420"/>
      <c r="BZ27" s="420"/>
      <c r="CA27" s="420"/>
      <c r="CB27" s="420"/>
      <c r="CC27" s="421"/>
      <c r="CD27" s="182"/>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65"/>
      <c r="DK27" s="165"/>
      <c r="DL27" s="165"/>
      <c r="DM27" s="165"/>
      <c r="DN27" s="165"/>
      <c r="DO27" s="165"/>
    </row>
    <row r="28" spans="1:119" ht="18.75" customHeight="1" x14ac:dyDescent="0.15">
      <c r="A28" s="166"/>
      <c r="B28" s="453"/>
      <c r="C28" s="454"/>
      <c r="D28" s="455"/>
      <c r="E28" s="389" t="s">
        <v>180</v>
      </c>
      <c r="F28" s="390"/>
      <c r="G28" s="390"/>
      <c r="H28" s="390"/>
      <c r="I28" s="390"/>
      <c r="J28" s="390"/>
      <c r="K28" s="391"/>
      <c r="L28" s="392">
        <v>1</v>
      </c>
      <c r="M28" s="393"/>
      <c r="N28" s="393"/>
      <c r="O28" s="393"/>
      <c r="P28" s="394"/>
      <c r="Q28" s="392">
        <v>4800</v>
      </c>
      <c r="R28" s="393"/>
      <c r="S28" s="393"/>
      <c r="T28" s="393"/>
      <c r="U28" s="393"/>
      <c r="V28" s="394"/>
      <c r="W28" s="463"/>
      <c r="X28" s="454"/>
      <c r="Y28" s="455"/>
      <c r="Z28" s="389" t="s">
        <v>181</v>
      </c>
      <c r="AA28" s="390"/>
      <c r="AB28" s="390"/>
      <c r="AC28" s="390"/>
      <c r="AD28" s="390"/>
      <c r="AE28" s="390"/>
      <c r="AF28" s="390"/>
      <c r="AG28" s="391"/>
      <c r="AH28" s="392" t="s">
        <v>126</v>
      </c>
      <c r="AI28" s="393"/>
      <c r="AJ28" s="393"/>
      <c r="AK28" s="393"/>
      <c r="AL28" s="394"/>
      <c r="AM28" s="392" t="s">
        <v>126</v>
      </c>
      <c r="AN28" s="393"/>
      <c r="AO28" s="393"/>
      <c r="AP28" s="393"/>
      <c r="AQ28" s="393"/>
      <c r="AR28" s="394"/>
      <c r="AS28" s="392" t="s">
        <v>134</v>
      </c>
      <c r="AT28" s="393"/>
      <c r="AU28" s="393"/>
      <c r="AV28" s="393"/>
      <c r="AW28" s="393"/>
      <c r="AX28" s="395"/>
      <c r="AY28" s="399" t="s">
        <v>182</v>
      </c>
      <c r="AZ28" s="400"/>
      <c r="BA28" s="400"/>
      <c r="BB28" s="401"/>
      <c r="BC28" s="408" t="s">
        <v>42</v>
      </c>
      <c r="BD28" s="409"/>
      <c r="BE28" s="409"/>
      <c r="BF28" s="409"/>
      <c r="BG28" s="409"/>
      <c r="BH28" s="409"/>
      <c r="BI28" s="409"/>
      <c r="BJ28" s="409"/>
      <c r="BK28" s="409"/>
      <c r="BL28" s="409"/>
      <c r="BM28" s="410"/>
      <c r="BN28" s="411">
        <v>974987</v>
      </c>
      <c r="BO28" s="412"/>
      <c r="BP28" s="412"/>
      <c r="BQ28" s="412"/>
      <c r="BR28" s="412"/>
      <c r="BS28" s="412"/>
      <c r="BT28" s="412"/>
      <c r="BU28" s="413"/>
      <c r="BV28" s="411">
        <v>1409986</v>
      </c>
      <c r="BW28" s="412"/>
      <c r="BX28" s="412"/>
      <c r="BY28" s="412"/>
      <c r="BZ28" s="412"/>
      <c r="CA28" s="412"/>
      <c r="CB28" s="412"/>
      <c r="CC28" s="413"/>
      <c r="CD28" s="180"/>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65"/>
      <c r="DK28" s="165"/>
      <c r="DL28" s="165"/>
      <c r="DM28" s="165"/>
      <c r="DN28" s="165"/>
      <c r="DO28" s="165"/>
    </row>
    <row r="29" spans="1:119" ht="18.75" customHeight="1" x14ac:dyDescent="0.15">
      <c r="A29" s="166"/>
      <c r="B29" s="453"/>
      <c r="C29" s="454"/>
      <c r="D29" s="455"/>
      <c r="E29" s="389" t="s">
        <v>183</v>
      </c>
      <c r="F29" s="390"/>
      <c r="G29" s="390"/>
      <c r="H29" s="390"/>
      <c r="I29" s="390"/>
      <c r="J29" s="390"/>
      <c r="K29" s="391"/>
      <c r="L29" s="392">
        <v>14</v>
      </c>
      <c r="M29" s="393"/>
      <c r="N29" s="393"/>
      <c r="O29" s="393"/>
      <c r="P29" s="394"/>
      <c r="Q29" s="392">
        <v>4600</v>
      </c>
      <c r="R29" s="393"/>
      <c r="S29" s="393"/>
      <c r="T29" s="393"/>
      <c r="U29" s="393"/>
      <c r="V29" s="394"/>
      <c r="W29" s="464"/>
      <c r="X29" s="465"/>
      <c r="Y29" s="466"/>
      <c r="Z29" s="389" t="s">
        <v>184</v>
      </c>
      <c r="AA29" s="390"/>
      <c r="AB29" s="390"/>
      <c r="AC29" s="390"/>
      <c r="AD29" s="390"/>
      <c r="AE29" s="390"/>
      <c r="AF29" s="390"/>
      <c r="AG29" s="391"/>
      <c r="AH29" s="392">
        <v>339</v>
      </c>
      <c r="AI29" s="393"/>
      <c r="AJ29" s="393"/>
      <c r="AK29" s="393"/>
      <c r="AL29" s="394"/>
      <c r="AM29" s="392">
        <v>1124364</v>
      </c>
      <c r="AN29" s="393"/>
      <c r="AO29" s="393"/>
      <c r="AP29" s="393"/>
      <c r="AQ29" s="393"/>
      <c r="AR29" s="394"/>
      <c r="AS29" s="392">
        <v>3317</v>
      </c>
      <c r="AT29" s="393"/>
      <c r="AU29" s="393"/>
      <c r="AV29" s="393"/>
      <c r="AW29" s="393"/>
      <c r="AX29" s="395"/>
      <c r="AY29" s="402"/>
      <c r="AZ29" s="403"/>
      <c r="BA29" s="403"/>
      <c r="BB29" s="404"/>
      <c r="BC29" s="396" t="s">
        <v>185</v>
      </c>
      <c r="BD29" s="397"/>
      <c r="BE29" s="397"/>
      <c r="BF29" s="397"/>
      <c r="BG29" s="397"/>
      <c r="BH29" s="397"/>
      <c r="BI29" s="397"/>
      <c r="BJ29" s="397"/>
      <c r="BK29" s="397"/>
      <c r="BL29" s="397"/>
      <c r="BM29" s="398"/>
      <c r="BN29" s="416">
        <v>215898</v>
      </c>
      <c r="BO29" s="417"/>
      <c r="BP29" s="417"/>
      <c r="BQ29" s="417"/>
      <c r="BR29" s="417"/>
      <c r="BS29" s="417"/>
      <c r="BT29" s="417"/>
      <c r="BU29" s="418"/>
      <c r="BV29" s="416">
        <v>239960</v>
      </c>
      <c r="BW29" s="417"/>
      <c r="BX29" s="417"/>
      <c r="BY29" s="417"/>
      <c r="BZ29" s="417"/>
      <c r="CA29" s="417"/>
      <c r="CB29" s="417"/>
      <c r="CC29" s="418"/>
      <c r="CD29" s="182"/>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65"/>
      <c r="DK29" s="165"/>
      <c r="DL29" s="165"/>
      <c r="DM29" s="165"/>
      <c r="DN29" s="165"/>
      <c r="DO29" s="165"/>
    </row>
    <row r="30" spans="1:119" ht="18.75" customHeight="1" thickBot="1" x14ac:dyDescent="0.2">
      <c r="A30" s="166"/>
      <c r="B30" s="456"/>
      <c r="C30" s="457"/>
      <c r="D30" s="458"/>
      <c r="E30" s="371"/>
      <c r="F30" s="372"/>
      <c r="G30" s="372"/>
      <c r="H30" s="372"/>
      <c r="I30" s="372"/>
      <c r="J30" s="372"/>
      <c r="K30" s="373"/>
      <c r="L30" s="374"/>
      <c r="M30" s="375"/>
      <c r="N30" s="375"/>
      <c r="O30" s="375"/>
      <c r="P30" s="376"/>
      <c r="Q30" s="374"/>
      <c r="R30" s="375"/>
      <c r="S30" s="375"/>
      <c r="T30" s="375"/>
      <c r="U30" s="375"/>
      <c r="V30" s="376"/>
      <c r="W30" s="377" t="s">
        <v>186</v>
      </c>
      <c r="X30" s="378"/>
      <c r="Y30" s="378"/>
      <c r="Z30" s="378"/>
      <c r="AA30" s="378"/>
      <c r="AB30" s="378"/>
      <c r="AC30" s="378"/>
      <c r="AD30" s="378"/>
      <c r="AE30" s="378"/>
      <c r="AF30" s="378"/>
      <c r="AG30" s="379"/>
      <c r="AH30" s="380">
        <v>99</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44</v>
      </c>
      <c r="BD30" s="384"/>
      <c r="BE30" s="384"/>
      <c r="BF30" s="384"/>
      <c r="BG30" s="384"/>
      <c r="BH30" s="384"/>
      <c r="BI30" s="384"/>
      <c r="BJ30" s="384"/>
      <c r="BK30" s="384"/>
      <c r="BL30" s="384"/>
      <c r="BM30" s="385"/>
      <c r="BN30" s="419">
        <v>646638</v>
      </c>
      <c r="BO30" s="420"/>
      <c r="BP30" s="420"/>
      <c r="BQ30" s="420"/>
      <c r="BR30" s="420"/>
      <c r="BS30" s="420"/>
      <c r="BT30" s="420"/>
      <c r="BU30" s="421"/>
      <c r="BV30" s="419">
        <v>1082597</v>
      </c>
      <c r="BW30" s="420"/>
      <c r="BX30" s="420"/>
      <c r="BY30" s="420"/>
      <c r="BZ30" s="420"/>
      <c r="CA30" s="420"/>
      <c r="CB30" s="420"/>
      <c r="CC30" s="4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193</v>
      </c>
      <c r="D33" s="370"/>
      <c r="E33" s="369" t="s">
        <v>194</v>
      </c>
      <c r="F33" s="369"/>
      <c r="G33" s="369"/>
      <c r="H33" s="369"/>
      <c r="I33" s="369"/>
      <c r="J33" s="369"/>
      <c r="K33" s="369"/>
      <c r="L33" s="369"/>
      <c r="M33" s="369"/>
      <c r="N33" s="369"/>
      <c r="O33" s="369"/>
      <c r="P33" s="369"/>
      <c r="Q33" s="369"/>
      <c r="R33" s="369"/>
      <c r="S33" s="369"/>
      <c r="T33" s="195"/>
      <c r="U33" s="370" t="s">
        <v>195</v>
      </c>
      <c r="V33" s="370"/>
      <c r="W33" s="369" t="s">
        <v>196</v>
      </c>
      <c r="X33" s="369"/>
      <c r="Y33" s="369"/>
      <c r="Z33" s="369"/>
      <c r="AA33" s="369"/>
      <c r="AB33" s="369"/>
      <c r="AC33" s="369"/>
      <c r="AD33" s="369"/>
      <c r="AE33" s="369"/>
      <c r="AF33" s="369"/>
      <c r="AG33" s="369"/>
      <c r="AH33" s="369"/>
      <c r="AI33" s="369"/>
      <c r="AJ33" s="369"/>
      <c r="AK33" s="369"/>
      <c r="AL33" s="195"/>
      <c r="AM33" s="370" t="s">
        <v>197</v>
      </c>
      <c r="AN33" s="370"/>
      <c r="AO33" s="369" t="s">
        <v>196</v>
      </c>
      <c r="AP33" s="369"/>
      <c r="AQ33" s="369"/>
      <c r="AR33" s="369"/>
      <c r="AS33" s="369"/>
      <c r="AT33" s="369"/>
      <c r="AU33" s="369"/>
      <c r="AV33" s="369"/>
      <c r="AW33" s="369"/>
      <c r="AX33" s="369"/>
      <c r="AY33" s="369"/>
      <c r="AZ33" s="369"/>
      <c r="BA33" s="369"/>
      <c r="BB33" s="369"/>
      <c r="BC33" s="369"/>
      <c r="BD33" s="196"/>
      <c r="BE33" s="369" t="s">
        <v>198</v>
      </c>
      <c r="BF33" s="369"/>
      <c r="BG33" s="369" t="s">
        <v>199</v>
      </c>
      <c r="BH33" s="369"/>
      <c r="BI33" s="369"/>
      <c r="BJ33" s="369"/>
      <c r="BK33" s="369"/>
      <c r="BL33" s="369"/>
      <c r="BM33" s="369"/>
      <c r="BN33" s="369"/>
      <c r="BO33" s="369"/>
      <c r="BP33" s="369"/>
      <c r="BQ33" s="369"/>
      <c r="BR33" s="369"/>
      <c r="BS33" s="369"/>
      <c r="BT33" s="369"/>
      <c r="BU33" s="369"/>
      <c r="BV33" s="196"/>
      <c r="BW33" s="370" t="s">
        <v>198</v>
      </c>
      <c r="BX33" s="370"/>
      <c r="BY33" s="369" t="s">
        <v>200</v>
      </c>
      <c r="BZ33" s="369"/>
      <c r="CA33" s="369"/>
      <c r="CB33" s="369"/>
      <c r="CC33" s="369"/>
      <c r="CD33" s="369"/>
      <c r="CE33" s="369"/>
      <c r="CF33" s="369"/>
      <c r="CG33" s="369"/>
      <c r="CH33" s="369"/>
      <c r="CI33" s="369"/>
      <c r="CJ33" s="369"/>
      <c r="CK33" s="369"/>
      <c r="CL33" s="369"/>
      <c r="CM33" s="369"/>
      <c r="CN33" s="195"/>
      <c r="CO33" s="370" t="s">
        <v>193</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x14ac:dyDescent="0.15">
      <c r="A34" s="166"/>
      <c r="B34" s="192"/>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93"/>
      <c r="U34" s="366">
        <f>IF(W34="","",MAX(C34:D43)+1)</f>
        <v>2</v>
      </c>
      <c r="V34" s="366"/>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93"/>
      <c r="AM34" s="366">
        <f>IF(AO34="","",MAX(C34:D43,U34:V43)+1)</f>
        <v>5</v>
      </c>
      <c r="AN34" s="366"/>
      <c r="AO34" s="367" t="str">
        <f>IF('各会計、関係団体の財政状況及び健全化判断比率'!B31="","",'各会計、関係団体の財政状況及び健全化判断比率'!B31)</f>
        <v>病院事業会計</v>
      </c>
      <c r="AP34" s="367"/>
      <c r="AQ34" s="367"/>
      <c r="AR34" s="367"/>
      <c r="AS34" s="367"/>
      <c r="AT34" s="367"/>
      <c r="AU34" s="367"/>
      <c r="AV34" s="367"/>
      <c r="AW34" s="367"/>
      <c r="AX34" s="367"/>
      <c r="AY34" s="367"/>
      <c r="AZ34" s="367"/>
      <c r="BA34" s="367"/>
      <c r="BB34" s="367"/>
      <c r="BC34" s="367"/>
      <c r="BD34" s="193"/>
      <c r="BE34" s="366">
        <f>IF(BG34="","",MAX(C34:D43,U34:V43,AM34:AN43)+1)</f>
        <v>7</v>
      </c>
      <c r="BF34" s="366"/>
      <c r="BG34" s="367" t="str">
        <f>IF('各会計、関係団体の財政状況及び健全化判断比率'!B33="","",'各会計、関係団体の財政状況及び健全化判断比率'!B33)</f>
        <v>下水道事業特別会計</v>
      </c>
      <c r="BH34" s="367"/>
      <c r="BI34" s="367"/>
      <c r="BJ34" s="367"/>
      <c r="BK34" s="367"/>
      <c r="BL34" s="367"/>
      <c r="BM34" s="367"/>
      <c r="BN34" s="367"/>
      <c r="BO34" s="367"/>
      <c r="BP34" s="367"/>
      <c r="BQ34" s="367"/>
      <c r="BR34" s="367"/>
      <c r="BS34" s="367"/>
      <c r="BT34" s="367"/>
      <c r="BU34" s="367"/>
      <c r="BV34" s="193"/>
      <c r="BW34" s="366" t="str">
        <f>IF(BY34="","",MAX(C34:D43,U34:V43,AM34:AN43,BE34:BF43)+1)</f>
        <v/>
      </c>
      <c r="BX34" s="366"/>
      <c r="BY34" s="367" t="str">
        <f>IF('各会計、関係団体の財政状況及び健全化判断比率'!B68="","",'各会計、関係団体の財政状況及び健全化判断比率'!B68)</f>
        <v/>
      </c>
      <c r="BZ34" s="367"/>
      <c r="CA34" s="367"/>
      <c r="CB34" s="367"/>
      <c r="CC34" s="367"/>
      <c r="CD34" s="367"/>
      <c r="CE34" s="367"/>
      <c r="CF34" s="367"/>
      <c r="CG34" s="367"/>
      <c r="CH34" s="367"/>
      <c r="CI34" s="367"/>
      <c r="CJ34" s="367"/>
      <c r="CK34" s="367"/>
      <c r="CL34" s="367"/>
      <c r="CM34" s="367"/>
      <c r="CN34" s="193"/>
      <c r="CO34" s="366" t="str">
        <f>IF(CQ34="","",MAX(C34:D43,U34:V43,AM34:AN43,BE34:BF43,BW34:BX43)+1)</f>
        <v/>
      </c>
      <c r="CP34" s="366"/>
      <c r="CQ34" s="367" t="str">
        <f>IF('各会計、関係団体の財政状況及び健全化判断比率'!BS7="","",'各会計、関係団体の財政状況及び健全化判断比率'!BS7)</f>
        <v/>
      </c>
      <c r="CR34" s="367"/>
      <c r="CS34" s="367"/>
      <c r="CT34" s="367"/>
      <c r="CU34" s="367"/>
      <c r="CV34" s="367"/>
      <c r="CW34" s="367"/>
      <c r="CX34" s="367"/>
      <c r="CY34" s="367"/>
      <c r="CZ34" s="367"/>
      <c r="DA34" s="367"/>
      <c r="DB34" s="367"/>
      <c r="DC34" s="367"/>
      <c r="DD34" s="367"/>
      <c r="DE34" s="367"/>
      <c r="DF34" s="190"/>
      <c r="DG34" s="365" t="str">
        <f>IF('各会計、関係団体の財政状況及び健全化判断比率'!BR7="","",'各会計、関係団体の財政状況及び健全化判断比率'!BR7)</f>
        <v/>
      </c>
      <c r="DH34" s="365"/>
      <c r="DI34" s="197"/>
      <c r="DJ34" s="165"/>
      <c r="DK34" s="165"/>
      <c r="DL34" s="165"/>
      <c r="DM34" s="165"/>
      <c r="DN34" s="165"/>
      <c r="DO34" s="165"/>
    </row>
    <row r="35" spans="1:119" ht="32.25" customHeight="1" x14ac:dyDescent="0.15">
      <c r="A35" s="166"/>
      <c r="B35" s="192"/>
      <c r="C35" s="366" t="str">
        <f>IF(E35="","",C34+1)</f>
        <v/>
      </c>
      <c r="D35" s="366"/>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93"/>
      <c r="U35" s="366">
        <f>IF(W35="","",U34+1)</f>
        <v>3</v>
      </c>
      <c r="V35" s="366"/>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93"/>
      <c r="AM35" s="366">
        <f t="shared" ref="AM35:AM43" si="0">IF(AO35="","",AM34+1)</f>
        <v>6</v>
      </c>
      <c r="AN35" s="366"/>
      <c r="AO35" s="367" t="str">
        <f>IF('各会計、関係団体の財政状況及び健全化判断比率'!B32="","",'各会計、関係団体の財政状況及び健全化判断比率'!B32)</f>
        <v>水道事業会計</v>
      </c>
      <c r="AP35" s="367"/>
      <c r="AQ35" s="367"/>
      <c r="AR35" s="367"/>
      <c r="AS35" s="367"/>
      <c r="AT35" s="367"/>
      <c r="AU35" s="367"/>
      <c r="AV35" s="367"/>
      <c r="AW35" s="367"/>
      <c r="AX35" s="367"/>
      <c r="AY35" s="367"/>
      <c r="AZ35" s="367"/>
      <c r="BA35" s="367"/>
      <c r="BB35" s="367"/>
      <c r="BC35" s="367"/>
      <c r="BD35" s="193"/>
      <c r="BE35" s="366" t="str">
        <f t="shared" ref="BE35:BE43" si="1">IF(BG35="","",BE34+1)</f>
        <v/>
      </c>
      <c r="BF35" s="366"/>
      <c r="BG35" s="367"/>
      <c r="BH35" s="367"/>
      <c r="BI35" s="367"/>
      <c r="BJ35" s="367"/>
      <c r="BK35" s="367"/>
      <c r="BL35" s="367"/>
      <c r="BM35" s="367"/>
      <c r="BN35" s="367"/>
      <c r="BO35" s="367"/>
      <c r="BP35" s="367"/>
      <c r="BQ35" s="367"/>
      <c r="BR35" s="367"/>
      <c r="BS35" s="367"/>
      <c r="BT35" s="367"/>
      <c r="BU35" s="367"/>
      <c r="BV35" s="193"/>
      <c r="BW35" s="366" t="str">
        <f t="shared" ref="BW35:BW43" si="2">IF(BY35="","",BW34+1)</f>
        <v/>
      </c>
      <c r="BX35" s="366"/>
      <c r="BY35" s="367" t="str">
        <f>IF('各会計、関係団体の財政状況及び健全化判断比率'!B69="","",'各会計、関係団体の財政状況及び健全化判断比率'!B69)</f>
        <v/>
      </c>
      <c r="BZ35" s="367"/>
      <c r="CA35" s="367"/>
      <c r="CB35" s="367"/>
      <c r="CC35" s="367"/>
      <c r="CD35" s="367"/>
      <c r="CE35" s="367"/>
      <c r="CF35" s="367"/>
      <c r="CG35" s="367"/>
      <c r="CH35" s="367"/>
      <c r="CI35" s="367"/>
      <c r="CJ35" s="367"/>
      <c r="CK35" s="367"/>
      <c r="CL35" s="367"/>
      <c r="CM35" s="367"/>
      <c r="CN35" s="193"/>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90"/>
      <c r="DG35" s="365" t="str">
        <f>IF('各会計、関係団体の財政状況及び健全化判断比率'!BR8="","",'各会計、関係団体の財政状況及び健全化判断比率'!BR8)</f>
        <v/>
      </c>
      <c r="DH35" s="365"/>
      <c r="DI35" s="197"/>
      <c r="DJ35" s="165"/>
      <c r="DK35" s="165"/>
      <c r="DL35" s="165"/>
      <c r="DM35" s="165"/>
      <c r="DN35" s="165"/>
      <c r="DO35" s="165"/>
    </row>
    <row r="36" spans="1:119" ht="32.25" customHeight="1" x14ac:dyDescent="0.15">
      <c r="A36" s="166"/>
      <c r="B36" s="192"/>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93"/>
      <c r="U36" s="366">
        <f t="shared" ref="U36:U43" si="4">IF(W36="","",U35+1)</f>
        <v>4</v>
      </c>
      <c r="V36" s="366"/>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93"/>
      <c r="AM36" s="366" t="str">
        <f t="shared" si="0"/>
        <v/>
      </c>
      <c r="AN36" s="366"/>
      <c r="AO36" s="367"/>
      <c r="AP36" s="367"/>
      <c r="AQ36" s="367"/>
      <c r="AR36" s="367"/>
      <c r="AS36" s="367"/>
      <c r="AT36" s="367"/>
      <c r="AU36" s="367"/>
      <c r="AV36" s="367"/>
      <c r="AW36" s="367"/>
      <c r="AX36" s="367"/>
      <c r="AY36" s="367"/>
      <c r="AZ36" s="367"/>
      <c r="BA36" s="367"/>
      <c r="BB36" s="367"/>
      <c r="BC36" s="367"/>
      <c r="BD36" s="193"/>
      <c r="BE36" s="366" t="str">
        <f t="shared" si="1"/>
        <v/>
      </c>
      <c r="BF36" s="366"/>
      <c r="BG36" s="367"/>
      <c r="BH36" s="367"/>
      <c r="BI36" s="367"/>
      <c r="BJ36" s="367"/>
      <c r="BK36" s="367"/>
      <c r="BL36" s="367"/>
      <c r="BM36" s="367"/>
      <c r="BN36" s="367"/>
      <c r="BO36" s="367"/>
      <c r="BP36" s="367"/>
      <c r="BQ36" s="367"/>
      <c r="BR36" s="367"/>
      <c r="BS36" s="367"/>
      <c r="BT36" s="367"/>
      <c r="BU36" s="367"/>
      <c r="BV36" s="193"/>
      <c r="BW36" s="366" t="str">
        <f t="shared" si="2"/>
        <v/>
      </c>
      <c r="BX36" s="366"/>
      <c r="BY36" s="367" t="str">
        <f>IF('各会計、関係団体の財政状況及び健全化判断比率'!B70="","",'各会計、関係団体の財政状況及び健全化判断比率'!B70)</f>
        <v/>
      </c>
      <c r="BZ36" s="367"/>
      <c r="CA36" s="367"/>
      <c r="CB36" s="367"/>
      <c r="CC36" s="367"/>
      <c r="CD36" s="367"/>
      <c r="CE36" s="367"/>
      <c r="CF36" s="367"/>
      <c r="CG36" s="367"/>
      <c r="CH36" s="367"/>
      <c r="CI36" s="367"/>
      <c r="CJ36" s="367"/>
      <c r="CK36" s="367"/>
      <c r="CL36" s="367"/>
      <c r="CM36" s="367"/>
      <c r="CN36" s="193"/>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90"/>
      <c r="DG36" s="365" t="str">
        <f>IF('各会計、関係団体の財政状況及び健全化判断比率'!BR9="","",'各会計、関係団体の財政状況及び健全化判断比率'!BR9)</f>
        <v/>
      </c>
      <c r="DH36" s="365"/>
      <c r="DI36" s="197"/>
      <c r="DJ36" s="165"/>
      <c r="DK36" s="165"/>
      <c r="DL36" s="165"/>
      <c r="DM36" s="165"/>
      <c r="DN36" s="165"/>
      <c r="DO36" s="165"/>
    </row>
    <row r="37" spans="1:119" ht="32.25" customHeight="1" x14ac:dyDescent="0.15">
      <c r="A37" s="166"/>
      <c r="B37" s="192"/>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93"/>
      <c r="U37" s="366" t="str">
        <f t="shared" si="4"/>
        <v/>
      </c>
      <c r="V37" s="366"/>
      <c r="W37" s="367"/>
      <c r="X37" s="367"/>
      <c r="Y37" s="367"/>
      <c r="Z37" s="367"/>
      <c r="AA37" s="367"/>
      <c r="AB37" s="367"/>
      <c r="AC37" s="367"/>
      <c r="AD37" s="367"/>
      <c r="AE37" s="367"/>
      <c r="AF37" s="367"/>
      <c r="AG37" s="367"/>
      <c r="AH37" s="367"/>
      <c r="AI37" s="367"/>
      <c r="AJ37" s="367"/>
      <c r="AK37" s="367"/>
      <c r="AL37" s="193"/>
      <c r="AM37" s="366" t="str">
        <f t="shared" si="0"/>
        <v/>
      </c>
      <c r="AN37" s="366"/>
      <c r="AO37" s="367"/>
      <c r="AP37" s="367"/>
      <c r="AQ37" s="367"/>
      <c r="AR37" s="367"/>
      <c r="AS37" s="367"/>
      <c r="AT37" s="367"/>
      <c r="AU37" s="367"/>
      <c r="AV37" s="367"/>
      <c r="AW37" s="367"/>
      <c r="AX37" s="367"/>
      <c r="AY37" s="367"/>
      <c r="AZ37" s="367"/>
      <c r="BA37" s="367"/>
      <c r="BB37" s="367"/>
      <c r="BC37" s="367"/>
      <c r="BD37" s="193"/>
      <c r="BE37" s="366" t="str">
        <f t="shared" si="1"/>
        <v/>
      </c>
      <c r="BF37" s="366"/>
      <c r="BG37" s="367"/>
      <c r="BH37" s="367"/>
      <c r="BI37" s="367"/>
      <c r="BJ37" s="367"/>
      <c r="BK37" s="367"/>
      <c r="BL37" s="367"/>
      <c r="BM37" s="367"/>
      <c r="BN37" s="367"/>
      <c r="BO37" s="367"/>
      <c r="BP37" s="367"/>
      <c r="BQ37" s="367"/>
      <c r="BR37" s="367"/>
      <c r="BS37" s="367"/>
      <c r="BT37" s="367"/>
      <c r="BU37" s="367"/>
      <c r="BV37" s="193"/>
      <c r="BW37" s="366" t="str">
        <f t="shared" si="2"/>
        <v/>
      </c>
      <c r="BX37" s="366"/>
      <c r="BY37" s="367" t="str">
        <f>IF('各会計、関係団体の財政状況及び健全化判断比率'!B71="","",'各会計、関係団体の財政状況及び健全化判断比率'!B71)</f>
        <v/>
      </c>
      <c r="BZ37" s="367"/>
      <c r="CA37" s="367"/>
      <c r="CB37" s="367"/>
      <c r="CC37" s="367"/>
      <c r="CD37" s="367"/>
      <c r="CE37" s="367"/>
      <c r="CF37" s="367"/>
      <c r="CG37" s="367"/>
      <c r="CH37" s="367"/>
      <c r="CI37" s="367"/>
      <c r="CJ37" s="367"/>
      <c r="CK37" s="367"/>
      <c r="CL37" s="367"/>
      <c r="CM37" s="367"/>
      <c r="CN37" s="193"/>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90"/>
      <c r="DG37" s="365" t="str">
        <f>IF('各会計、関係団体の財政状況及び健全化判断比率'!BR10="","",'各会計、関係団体の財政状況及び健全化判断比率'!BR10)</f>
        <v/>
      </c>
      <c r="DH37" s="365"/>
      <c r="DI37" s="197"/>
      <c r="DJ37" s="165"/>
      <c r="DK37" s="165"/>
      <c r="DL37" s="165"/>
      <c r="DM37" s="165"/>
      <c r="DN37" s="165"/>
      <c r="DO37" s="165"/>
    </row>
    <row r="38" spans="1:119" ht="32.25" customHeight="1" x14ac:dyDescent="0.15">
      <c r="A38" s="166"/>
      <c r="B38" s="192"/>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93"/>
      <c r="U38" s="366" t="str">
        <f t="shared" si="4"/>
        <v/>
      </c>
      <c r="V38" s="366"/>
      <c r="W38" s="367"/>
      <c r="X38" s="367"/>
      <c r="Y38" s="367"/>
      <c r="Z38" s="367"/>
      <c r="AA38" s="367"/>
      <c r="AB38" s="367"/>
      <c r="AC38" s="367"/>
      <c r="AD38" s="367"/>
      <c r="AE38" s="367"/>
      <c r="AF38" s="367"/>
      <c r="AG38" s="367"/>
      <c r="AH38" s="367"/>
      <c r="AI38" s="367"/>
      <c r="AJ38" s="367"/>
      <c r="AK38" s="367"/>
      <c r="AL38" s="193"/>
      <c r="AM38" s="366" t="str">
        <f t="shared" si="0"/>
        <v/>
      </c>
      <c r="AN38" s="366"/>
      <c r="AO38" s="367"/>
      <c r="AP38" s="367"/>
      <c r="AQ38" s="367"/>
      <c r="AR38" s="367"/>
      <c r="AS38" s="367"/>
      <c r="AT38" s="367"/>
      <c r="AU38" s="367"/>
      <c r="AV38" s="367"/>
      <c r="AW38" s="367"/>
      <c r="AX38" s="367"/>
      <c r="AY38" s="367"/>
      <c r="AZ38" s="367"/>
      <c r="BA38" s="367"/>
      <c r="BB38" s="367"/>
      <c r="BC38" s="367"/>
      <c r="BD38" s="193"/>
      <c r="BE38" s="366" t="str">
        <f t="shared" si="1"/>
        <v/>
      </c>
      <c r="BF38" s="366"/>
      <c r="BG38" s="367"/>
      <c r="BH38" s="367"/>
      <c r="BI38" s="367"/>
      <c r="BJ38" s="367"/>
      <c r="BK38" s="367"/>
      <c r="BL38" s="367"/>
      <c r="BM38" s="367"/>
      <c r="BN38" s="367"/>
      <c r="BO38" s="367"/>
      <c r="BP38" s="367"/>
      <c r="BQ38" s="367"/>
      <c r="BR38" s="367"/>
      <c r="BS38" s="367"/>
      <c r="BT38" s="367"/>
      <c r="BU38" s="367"/>
      <c r="BV38" s="193"/>
      <c r="BW38" s="366" t="str">
        <f t="shared" si="2"/>
        <v/>
      </c>
      <c r="BX38" s="366"/>
      <c r="BY38" s="367" t="str">
        <f>IF('各会計、関係団体の財政状況及び健全化判断比率'!B72="","",'各会計、関係団体の財政状況及び健全化判断比率'!B72)</f>
        <v/>
      </c>
      <c r="BZ38" s="367"/>
      <c r="CA38" s="367"/>
      <c r="CB38" s="367"/>
      <c r="CC38" s="367"/>
      <c r="CD38" s="367"/>
      <c r="CE38" s="367"/>
      <c r="CF38" s="367"/>
      <c r="CG38" s="367"/>
      <c r="CH38" s="367"/>
      <c r="CI38" s="367"/>
      <c r="CJ38" s="367"/>
      <c r="CK38" s="367"/>
      <c r="CL38" s="367"/>
      <c r="CM38" s="367"/>
      <c r="CN38" s="193"/>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90"/>
      <c r="DG38" s="365" t="str">
        <f>IF('各会計、関係団体の財政状況及び健全化判断比率'!BR11="","",'各会計、関係団体の財政状況及び健全化判断比率'!BR11)</f>
        <v/>
      </c>
      <c r="DH38" s="365"/>
      <c r="DI38" s="197"/>
      <c r="DJ38" s="165"/>
      <c r="DK38" s="165"/>
      <c r="DL38" s="165"/>
      <c r="DM38" s="165"/>
      <c r="DN38" s="165"/>
      <c r="DO38" s="165"/>
    </row>
    <row r="39" spans="1:119" ht="32.25" customHeight="1" x14ac:dyDescent="0.15">
      <c r="A39" s="166"/>
      <c r="B39" s="192"/>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93"/>
      <c r="U39" s="366" t="str">
        <f t="shared" si="4"/>
        <v/>
      </c>
      <c r="V39" s="366"/>
      <c r="W39" s="367"/>
      <c r="X39" s="367"/>
      <c r="Y39" s="367"/>
      <c r="Z39" s="367"/>
      <c r="AA39" s="367"/>
      <c r="AB39" s="367"/>
      <c r="AC39" s="367"/>
      <c r="AD39" s="367"/>
      <c r="AE39" s="367"/>
      <c r="AF39" s="367"/>
      <c r="AG39" s="367"/>
      <c r="AH39" s="367"/>
      <c r="AI39" s="367"/>
      <c r="AJ39" s="367"/>
      <c r="AK39" s="367"/>
      <c r="AL39" s="193"/>
      <c r="AM39" s="366" t="str">
        <f t="shared" si="0"/>
        <v/>
      </c>
      <c r="AN39" s="366"/>
      <c r="AO39" s="367"/>
      <c r="AP39" s="367"/>
      <c r="AQ39" s="367"/>
      <c r="AR39" s="367"/>
      <c r="AS39" s="367"/>
      <c r="AT39" s="367"/>
      <c r="AU39" s="367"/>
      <c r="AV39" s="367"/>
      <c r="AW39" s="367"/>
      <c r="AX39" s="367"/>
      <c r="AY39" s="367"/>
      <c r="AZ39" s="367"/>
      <c r="BA39" s="367"/>
      <c r="BB39" s="367"/>
      <c r="BC39" s="367"/>
      <c r="BD39" s="193"/>
      <c r="BE39" s="366" t="str">
        <f t="shared" si="1"/>
        <v/>
      </c>
      <c r="BF39" s="366"/>
      <c r="BG39" s="367"/>
      <c r="BH39" s="367"/>
      <c r="BI39" s="367"/>
      <c r="BJ39" s="367"/>
      <c r="BK39" s="367"/>
      <c r="BL39" s="367"/>
      <c r="BM39" s="367"/>
      <c r="BN39" s="367"/>
      <c r="BO39" s="367"/>
      <c r="BP39" s="367"/>
      <c r="BQ39" s="367"/>
      <c r="BR39" s="367"/>
      <c r="BS39" s="367"/>
      <c r="BT39" s="367"/>
      <c r="BU39" s="367"/>
      <c r="BV39" s="193"/>
      <c r="BW39" s="366" t="str">
        <f t="shared" si="2"/>
        <v/>
      </c>
      <c r="BX39" s="366"/>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93"/>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90"/>
      <c r="DG39" s="365" t="str">
        <f>IF('各会計、関係団体の財政状況及び健全化判断比率'!BR12="","",'各会計、関係団体の財政状況及び健全化判断比率'!BR12)</f>
        <v/>
      </c>
      <c r="DH39" s="365"/>
      <c r="DI39" s="197"/>
      <c r="DJ39" s="165"/>
      <c r="DK39" s="165"/>
      <c r="DL39" s="165"/>
      <c r="DM39" s="165"/>
      <c r="DN39" s="165"/>
      <c r="DO39" s="165"/>
    </row>
    <row r="40" spans="1:119" ht="32.25" customHeight="1" x14ac:dyDescent="0.15">
      <c r="A40" s="166"/>
      <c r="B40" s="192"/>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93"/>
      <c r="U40" s="366" t="str">
        <f t="shared" si="4"/>
        <v/>
      </c>
      <c r="V40" s="366"/>
      <c r="W40" s="367"/>
      <c r="X40" s="367"/>
      <c r="Y40" s="367"/>
      <c r="Z40" s="367"/>
      <c r="AA40" s="367"/>
      <c r="AB40" s="367"/>
      <c r="AC40" s="367"/>
      <c r="AD40" s="367"/>
      <c r="AE40" s="367"/>
      <c r="AF40" s="367"/>
      <c r="AG40" s="367"/>
      <c r="AH40" s="367"/>
      <c r="AI40" s="367"/>
      <c r="AJ40" s="367"/>
      <c r="AK40" s="367"/>
      <c r="AL40" s="193"/>
      <c r="AM40" s="366" t="str">
        <f t="shared" si="0"/>
        <v/>
      </c>
      <c r="AN40" s="366"/>
      <c r="AO40" s="367"/>
      <c r="AP40" s="367"/>
      <c r="AQ40" s="367"/>
      <c r="AR40" s="367"/>
      <c r="AS40" s="367"/>
      <c r="AT40" s="367"/>
      <c r="AU40" s="367"/>
      <c r="AV40" s="367"/>
      <c r="AW40" s="367"/>
      <c r="AX40" s="367"/>
      <c r="AY40" s="367"/>
      <c r="AZ40" s="367"/>
      <c r="BA40" s="367"/>
      <c r="BB40" s="367"/>
      <c r="BC40" s="367"/>
      <c r="BD40" s="193"/>
      <c r="BE40" s="366" t="str">
        <f t="shared" si="1"/>
        <v/>
      </c>
      <c r="BF40" s="366"/>
      <c r="BG40" s="367"/>
      <c r="BH40" s="367"/>
      <c r="BI40" s="367"/>
      <c r="BJ40" s="367"/>
      <c r="BK40" s="367"/>
      <c r="BL40" s="367"/>
      <c r="BM40" s="367"/>
      <c r="BN40" s="367"/>
      <c r="BO40" s="367"/>
      <c r="BP40" s="367"/>
      <c r="BQ40" s="367"/>
      <c r="BR40" s="367"/>
      <c r="BS40" s="367"/>
      <c r="BT40" s="367"/>
      <c r="BU40" s="367"/>
      <c r="BV40" s="193"/>
      <c r="BW40" s="366" t="str">
        <f t="shared" si="2"/>
        <v/>
      </c>
      <c r="BX40" s="366"/>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93"/>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90"/>
      <c r="DG40" s="365" t="str">
        <f>IF('各会計、関係団体の財政状況及び健全化判断比率'!BR13="","",'各会計、関係団体の財政状況及び健全化判断比率'!BR13)</f>
        <v/>
      </c>
      <c r="DH40" s="365"/>
      <c r="DI40" s="197"/>
      <c r="DJ40" s="165"/>
      <c r="DK40" s="165"/>
      <c r="DL40" s="165"/>
      <c r="DM40" s="165"/>
      <c r="DN40" s="165"/>
      <c r="DO40" s="165"/>
    </row>
    <row r="41" spans="1:119" ht="32.25" customHeight="1" x14ac:dyDescent="0.15">
      <c r="A41" s="166"/>
      <c r="B41" s="192"/>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93"/>
      <c r="U41" s="366" t="str">
        <f t="shared" si="4"/>
        <v/>
      </c>
      <c r="V41" s="366"/>
      <c r="W41" s="367"/>
      <c r="X41" s="367"/>
      <c r="Y41" s="367"/>
      <c r="Z41" s="367"/>
      <c r="AA41" s="367"/>
      <c r="AB41" s="367"/>
      <c r="AC41" s="367"/>
      <c r="AD41" s="367"/>
      <c r="AE41" s="367"/>
      <c r="AF41" s="367"/>
      <c r="AG41" s="367"/>
      <c r="AH41" s="367"/>
      <c r="AI41" s="367"/>
      <c r="AJ41" s="367"/>
      <c r="AK41" s="367"/>
      <c r="AL41" s="193"/>
      <c r="AM41" s="366" t="str">
        <f t="shared" si="0"/>
        <v/>
      </c>
      <c r="AN41" s="366"/>
      <c r="AO41" s="367"/>
      <c r="AP41" s="367"/>
      <c r="AQ41" s="367"/>
      <c r="AR41" s="367"/>
      <c r="AS41" s="367"/>
      <c r="AT41" s="367"/>
      <c r="AU41" s="367"/>
      <c r="AV41" s="367"/>
      <c r="AW41" s="367"/>
      <c r="AX41" s="367"/>
      <c r="AY41" s="367"/>
      <c r="AZ41" s="367"/>
      <c r="BA41" s="367"/>
      <c r="BB41" s="367"/>
      <c r="BC41" s="367"/>
      <c r="BD41" s="193"/>
      <c r="BE41" s="366" t="str">
        <f t="shared" si="1"/>
        <v/>
      </c>
      <c r="BF41" s="366"/>
      <c r="BG41" s="367"/>
      <c r="BH41" s="367"/>
      <c r="BI41" s="367"/>
      <c r="BJ41" s="367"/>
      <c r="BK41" s="367"/>
      <c r="BL41" s="367"/>
      <c r="BM41" s="367"/>
      <c r="BN41" s="367"/>
      <c r="BO41" s="367"/>
      <c r="BP41" s="367"/>
      <c r="BQ41" s="367"/>
      <c r="BR41" s="367"/>
      <c r="BS41" s="367"/>
      <c r="BT41" s="367"/>
      <c r="BU41" s="367"/>
      <c r="BV41" s="193"/>
      <c r="BW41" s="366" t="str">
        <f t="shared" si="2"/>
        <v/>
      </c>
      <c r="BX41" s="366"/>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93"/>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90"/>
      <c r="DG41" s="365" t="str">
        <f>IF('各会計、関係団体の財政状況及び健全化判断比率'!BR14="","",'各会計、関係団体の財政状況及び健全化判断比率'!BR14)</f>
        <v/>
      </c>
      <c r="DH41" s="365"/>
      <c r="DI41" s="197"/>
      <c r="DJ41" s="165"/>
      <c r="DK41" s="165"/>
      <c r="DL41" s="165"/>
      <c r="DM41" s="165"/>
      <c r="DN41" s="165"/>
      <c r="DO41" s="165"/>
    </row>
    <row r="42" spans="1:119" ht="32.25" customHeight="1" x14ac:dyDescent="0.15">
      <c r="A42" s="165"/>
      <c r="B42" s="192"/>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93"/>
      <c r="U42" s="366" t="str">
        <f t="shared" si="4"/>
        <v/>
      </c>
      <c r="V42" s="366"/>
      <c r="W42" s="367"/>
      <c r="X42" s="367"/>
      <c r="Y42" s="367"/>
      <c r="Z42" s="367"/>
      <c r="AA42" s="367"/>
      <c r="AB42" s="367"/>
      <c r="AC42" s="367"/>
      <c r="AD42" s="367"/>
      <c r="AE42" s="367"/>
      <c r="AF42" s="367"/>
      <c r="AG42" s="367"/>
      <c r="AH42" s="367"/>
      <c r="AI42" s="367"/>
      <c r="AJ42" s="367"/>
      <c r="AK42" s="367"/>
      <c r="AL42" s="193"/>
      <c r="AM42" s="366" t="str">
        <f t="shared" si="0"/>
        <v/>
      </c>
      <c r="AN42" s="366"/>
      <c r="AO42" s="367"/>
      <c r="AP42" s="367"/>
      <c r="AQ42" s="367"/>
      <c r="AR42" s="367"/>
      <c r="AS42" s="367"/>
      <c r="AT42" s="367"/>
      <c r="AU42" s="367"/>
      <c r="AV42" s="367"/>
      <c r="AW42" s="367"/>
      <c r="AX42" s="367"/>
      <c r="AY42" s="367"/>
      <c r="AZ42" s="367"/>
      <c r="BA42" s="367"/>
      <c r="BB42" s="367"/>
      <c r="BC42" s="367"/>
      <c r="BD42" s="193"/>
      <c r="BE42" s="366" t="str">
        <f t="shared" si="1"/>
        <v/>
      </c>
      <c r="BF42" s="366"/>
      <c r="BG42" s="367"/>
      <c r="BH42" s="367"/>
      <c r="BI42" s="367"/>
      <c r="BJ42" s="367"/>
      <c r="BK42" s="367"/>
      <c r="BL42" s="367"/>
      <c r="BM42" s="367"/>
      <c r="BN42" s="367"/>
      <c r="BO42" s="367"/>
      <c r="BP42" s="367"/>
      <c r="BQ42" s="367"/>
      <c r="BR42" s="367"/>
      <c r="BS42" s="367"/>
      <c r="BT42" s="367"/>
      <c r="BU42" s="367"/>
      <c r="BV42" s="193"/>
      <c r="BW42" s="366" t="str">
        <f t="shared" si="2"/>
        <v/>
      </c>
      <c r="BX42" s="366"/>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93"/>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90"/>
      <c r="DG42" s="365" t="str">
        <f>IF('各会計、関係団体の財政状況及び健全化判断比率'!BR15="","",'各会計、関係団体の財政状況及び健全化判断比率'!BR15)</f>
        <v/>
      </c>
      <c r="DH42" s="365"/>
      <c r="DI42" s="197"/>
      <c r="DJ42" s="165"/>
      <c r="DK42" s="165"/>
      <c r="DL42" s="165"/>
      <c r="DM42" s="165"/>
      <c r="DN42" s="165"/>
      <c r="DO42" s="165"/>
    </row>
    <row r="43" spans="1:119" ht="32.25" customHeight="1" x14ac:dyDescent="0.15">
      <c r="A43" s="165"/>
      <c r="B43" s="192"/>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93"/>
      <c r="U43" s="366" t="str">
        <f t="shared" si="4"/>
        <v/>
      </c>
      <c r="V43" s="366"/>
      <c r="W43" s="367"/>
      <c r="X43" s="367"/>
      <c r="Y43" s="367"/>
      <c r="Z43" s="367"/>
      <c r="AA43" s="367"/>
      <c r="AB43" s="367"/>
      <c r="AC43" s="367"/>
      <c r="AD43" s="367"/>
      <c r="AE43" s="367"/>
      <c r="AF43" s="367"/>
      <c r="AG43" s="367"/>
      <c r="AH43" s="367"/>
      <c r="AI43" s="367"/>
      <c r="AJ43" s="367"/>
      <c r="AK43" s="367"/>
      <c r="AL43" s="193"/>
      <c r="AM43" s="366" t="str">
        <f t="shared" si="0"/>
        <v/>
      </c>
      <c r="AN43" s="366"/>
      <c r="AO43" s="367"/>
      <c r="AP43" s="367"/>
      <c r="AQ43" s="367"/>
      <c r="AR43" s="367"/>
      <c r="AS43" s="367"/>
      <c r="AT43" s="367"/>
      <c r="AU43" s="367"/>
      <c r="AV43" s="367"/>
      <c r="AW43" s="367"/>
      <c r="AX43" s="367"/>
      <c r="AY43" s="367"/>
      <c r="AZ43" s="367"/>
      <c r="BA43" s="367"/>
      <c r="BB43" s="367"/>
      <c r="BC43" s="367"/>
      <c r="BD43" s="193"/>
      <c r="BE43" s="366" t="str">
        <f t="shared" si="1"/>
        <v/>
      </c>
      <c r="BF43" s="366"/>
      <c r="BG43" s="367"/>
      <c r="BH43" s="367"/>
      <c r="BI43" s="367"/>
      <c r="BJ43" s="367"/>
      <c r="BK43" s="367"/>
      <c r="BL43" s="367"/>
      <c r="BM43" s="367"/>
      <c r="BN43" s="367"/>
      <c r="BO43" s="367"/>
      <c r="BP43" s="367"/>
      <c r="BQ43" s="367"/>
      <c r="BR43" s="367"/>
      <c r="BS43" s="367"/>
      <c r="BT43" s="367"/>
      <c r="BU43" s="367"/>
      <c r="BV43" s="193"/>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93"/>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90"/>
      <c r="DG43" s="365" t="str">
        <f>IF('各会計、関係団体の財政状況及び健全化判断比率'!BR16="","",'各会計、関係団体の財政状況及び健全化判断比率'!BR16)</f>
        <v/>
      </c>
      <c r="DH43" s="36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BmqMrStUA7SHeIwIHJn4uBabjJb5IXWwN493OxdiMTRsmfFoKDHc1ZjAG2g6n/WrDZRHgtb2ipjei8z+NUiQ==" saltValue="qsIp3P69NC5ni62bsHr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6" t="s">
        <v>574</v>
      </c>
      <c r="D34" s="1186"/>
      <c r="E34" s="1187"/>
      <c r="F34" s="32">
        <v>10.24</v>
      </c>
      <c r="G34" s="33">
        <v>7.44</v>
      </c>
      <c r="H34" s="33">
        <v>6.71</v>
      </c>
      <c r="I34" s="33">
        <v>7.24</v>
      </c>
      <c r="J34" s="34">
        <v>5.0599999999999996</v>
      </c>
      <c r="K34" s="22"/>
      <c r="L34" s="22"/>
      <c r="M34" s="22"/>
      <c r="N34" s="22"/>
      <c r="O34" s="22"/>
      <c r="P34" s="22"/>
    </row>
    <row r="35" spans="1:16" ht="39" customHeight="1" x14ac:dyDescent="0.15">
      <c r="A35" s="22"/>
      <c r="B35" s="35"/>
      <c r="C35" s="1180" t="s">
        <v>575</v>
      </c>
      <c r="D35" s="1181"/>
      <c r="E35" s="1182"/>
      <c r="F35" s="36">
        <v>1.94</v>
      </c>
      <c r="G35" s="37">
        <v>1.87</v>
      </c>
      <c r="H35" s="37">
        <v>1.83</v>
      </c>
      <c r="I35" s="37">
        <v>2.6</v>
      </c>
      <c r="J35" s="38">
        <v>2.4500000000000002</v>
      </c>
      <c r="K35" s="22"/>
      <c r="L35" s="22"/>
      <c r="M35" s="22"/>
      <c r="N35" s="22"/>
      <c r="O35" s="22"/>
      <c r="P35" s="22"/>
    </row>
    <row r="36" spans="1:16" ht="39" customHeight="1" x14ac:dyDescent="0.15">
      <c r="A36" s="22"/>
      <c r="B36" s="35"/>
      <c r="C36" s="1180" t="s">
        <v>576</v>
      </c>
      <c r="D36" s="1181"/>
      <c r="E36" s="1182"/>
      <c r="F36" s="36">
        <v>0.47</v>
      </c>
      <c r="G36" s="37">
        <v>0.57999999999999996</v>
      </c>
      <c r="H36" s="37">
        <v>1.1000000000000001</v>
      </c>
      <c r="I36" s="37">
        <v>1.38</v>
      </c>
      <c r="J36" s="38">
        <v>1.63</v>
      </c>
      <c r="K36" s="22"/>
      <c r="L36" s="22"/>
      <c r="M36" s="22"/>
      <c r="N36" s="22"/>
      <c r="O36" s="22"/>
      <c r="P36" s="22"/>
    </row>
    <row r="37" spans="1:16" ht="39" customHeight="1" x14ac:dyDescent="0.15">
      <c r="A37" s="22"/>
      <c r="B37" s="35"/>
      <c r="C37" s="1180" t="s">
        <v>577</v>
      </c>
      <c r="D37" s="1181"/>
      <c r="E37" s="1182"/>
      <c r="F37" s="36">
        <v>0</v>
      </c>
      <c r="G37" s="37">
        <v>0</v>
      </c>
      <c r="H37" s="37">
        <v>1.53</v>
      </c>
      <c r="I37" s="37">
        <v>1.53</v>
      </c>
      <c r="J37" s="38">
        <v>1.63</v>
      </c>
      <c r="K37" s="22"/>
      <c r="L37" s="22"/>
      <c r="M37" s="22"/>
      <c r="N37" s="22"/>
      <c r="O37" s="22"/>
      <c r="P37" s="22"/>
    </row>
    <row r="38" spans="1:16" ht="39" customHeight="1" x14ac:dyDescent="0.15">
      <c r="A38" s="22"/>
      <c r="B38" s="35"/>
      <c r="C38" s="1180" t="s">
        <v>578</v>
      </c>
      <c r="D38" s="1181"/>
      <c r="E38" s="1182"/>
      <c r="F38" s="36">
        <v>0</v>
      </c>
      <c r="G38" s="37">
        <v>0</v>
      </c>
      <c r="H38" s="37">
        <v>0</v>
      </c>
      <c r="I38" s="37">
        <v>0</v>
      </c>
      <c r="J38" s="38">
        <v>0.26</v>
      </c>
      <c r="K38" s="22"/>
      <c r="L38" s="22"/>
      <c r="M38" s="22"/>
      <c r="N38" s="22"/>
      <c r="O38" s="22"/>
      <c r="P38" s="22"/>
    </row>
    <row r="39" spans="1:16" ht="39" customHeight="1" x14ac:dyDescent="0.15">
      <c r="A39" s="22"/>
      <c r="B39" s="35"/>
      <c r="C39" s="1180" t="s">
        <v>579</v>
      </c>
      <c r="D39" s="1181"/>
      <c r="E39" s="1182"/>
      <c r="F39" s="36">
        <v>0.14000000000000001</v>
      </c>
      <c r="G39" s="37">
        <v>0.18</v>
      </c>
      <c r="H39" s="37">
        <v>0.16</v>
      </c>
      <c r="I39" s="37">
        <v>0.19</v>
      </c>
      <c r="J39" s="38">
        <v>0.21</v>
      </c>
      <c r="K39" s="22"/>
      <c r="L39" s="22"/>
      <c r="M39" s="22"/>
      <c r="N39" s="22"/>
      <c r="O39" s="22"/>
      <c r="P39" s="22"/>
    </row>
    <row r="40" spans="1:16" ht="39" customHeight="1" x14ac:dyDescent="0.15">
      <c r="A40" s="22"/>
      <c r="B40" s="35"/>
      <c r="C40" s="1180" t="s">
        <v>580</v>
      </c>
      <c r="D40" s="1181"/>
      <c r="E40" s="1182"/>
      <c r="F40" s="36" t="s">
        <v>581</v>
      </c>
      <c r="G40" s="37" t="s">
        <v>582</v>
      </c>
      <c r="H40" s="37" t="s">
        <v>583</v>
      </c>
      <c r="I40" s="37" t="s">
        <v>584</v>
      </c>
      <c r="J40" s="38">
        <v>0.12</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585</v>
      </c>
      <c r="D42" s="1181"/>
      <c r="E42" s="1182"/>
      <c r="F42" s="36" t="s">
        <v>522</v>
      </c>
      <c r="G42" s="37" t="s">
        <v>522</v>
      </c>
      <c r="H42" s="37" t="s">
        <v>522</v>
      </c>
      <c r="I42" s="37" t="s">
        <v>522</v>
      </c>
      <c r="J42" s="38" t="s">
        <v>522</v>
      </c>
      <c r="K42" s="22"/>
      <c r="L42" s="22"/>
      <c r="M42" s="22"/>
      <c r="N42" s="22"/>
      <c r="O42" s="22"/>
      <c r="P42" s="22"/>
    </row>
    <row r="43" spans="1:16" ht="39" customHeight="1" thickBot="1" x14ac:dyDescent="0.2">
      <c r="A43" s="22"/>
      <c r="B43" s="40"/>
      <c r="C43" s="1183" t="s">
        <v>586</v>
      </c>
      <c r="D43" s="1184"/>
      <c r="E43" s="1185"/>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qEb4eR43dQ9MduKpb9q2r2Ea2CrcXu3Kw9/5TN2amDMLKN0EtAc1iOqElepEILhKSmwBixp7hf5fAJCFTWOkA==" saltValue="Fm8SgYgVBnCC6fOoL9i2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1679</v>
      </c>
      <c r="L45" s="60">
        <v>1847</v>
      </c>
      <c r="M45" s="60">
        <v>1718</v>
      </c>
      <c r="N45" s="60">
        <v>1568</v>
      </c>
      <c r="O45" s="61">
        <v>1599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522</v>
      </c>
      <c r="L46" s="64" t="s">
        <v>522</v>
      </c>
      <c r="M46" s="64" t="s">
        <v>522</v>
      </c>
      <c r="N46" s="64" t="s">
        <v>522</v>
      </c>
      <c r="O46" s="65" t="s">
        <v>522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522</v>
      </c>
      <c r="L47" s="64" t="s">
        <v>522</v>
      </c>
      <c r="M47" s="64" t="s">
        <v>522</v>
      </c>
      <c r="N47" s="64" t="s">
        <v>522</v>
      </c>
      <c r="O47" s="65" t="s">
        <v>522</v>
      </c>
      <c r="P47" s="48"/>
      <c r="Q47" s="48"/>
      <c r="R47" s="48"/>
      <c r="S47" s="48"/>
      <c r="T47" s="48"/>
      <c r="U47" s="48"/>
    </row>
    <row r="48" spans="1:21" ht="30.75" customHeight="1" x14ac:dyDescent="0.15">
      <c r="A48" s="48"/>
      <c r="B48" s="1198"/>
      <c r="C48" s="1199"/>
      <c r="D48" s="62"/>
      <c r="E48" s="1190" t="s">
        <v>15</v>
      </c>
      <c r="F48" s="1190"/>
      <c r="G48" s="1190"/>
      <c r="H48" s="1190"/>
      <c r="I48" s="1190"/>
      <c r="J48" s="1191"/>
      <c r="K48" s="63">
        <v>686</v>
      </c>
      <c r="L48" s="64">
        <v>728</v>
      </c>
      <c r="M48" s="64">
        <v>738</v>
      </c>
      <c r="N48" s="64">
        <v>659</v>
      </c>
      <c r="O48" s="65">
        <v>680</v>
      </c>
      <c r="P48" s="48"/>
      <c r="Q48" s="48"/>
      <c r="R48" s="48"/>
      <c r="S48" s="48"/>
      <c r="T48" s="48"/>
      <c r="U48" s="48"/>
    </row>
    <row r="49" spans="1:21" ht="30.75" customHeight="1" x14ac:dyDescent="0.15">
      <c r="A49" s="48"/>
      <c r="B49" s="1198"/>
      <c r="C49" s="1199"/>
      <c r="D49" s="62"/>
      <c r="E49" s="1190" t="s">
        <v>16</v>
      </c>
      <c r="F49" s="1190"/>
      <c r="G49" s="1190"/>
      <c r="H49" s="1190"/>
      <c r="I49" s="1190"/>
      <c r="J49" s="1191"/>
      <c r="K49" s="63">
        <v>15</v>
      </c>
      <c r="L49" s="64">
        <v>22</v>
      </c>
      <c r="M49" s="64">
        <v>89</v>
      </c>
      <c r="N49" s="64">
        <v>160</v>
      </c>
      <c r="O49" s="65">
        <v>183</v>
      </c>
      <c r="P49" s="48"/>
      <c r="Q49" s="48"/>
      <c r="R49" s="48"/>
      <c r="S49" s="48"/>
      <c r="T49" s="48"/>
      <c r="U49" s="48"/>
    </row>
    <row r="50" spans="1:21" ht="30.75" customHeight="1" x14ac:dyDescent="0.15">
      <c r="A50" s="48"/>
      <c r="B50" s="1198"/>
      <c r="C50" s="1199"/>
      <c r="D50" s="62"/>
      <c r="E50" s="1190" t="s">
        <v>17</v>
      </c>
      <c r="F50" s="1190"/>
      <c r="G50" s="1190"/>
      <c r="H50" s="1190"/>
      <c r="I50" s="1190"/>
      <c r="J50" s="1191"/>
      <c r="K50" s="63">
        <v>88</v>
      </c>
      <c r="L50" s="64">
        <v>88</v>
      </c>
      <c r="M50" s="64">
        <v>88</v>
      </c>
      <c r="N50" s="64" t="s">
        <v>522</v>
      </c>
      <c r="O50" s="65" t="s">
        <v>522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522</v>
      </c>
      <c r="L51" s="64" t="s">
        <v>522</v>
      </c>
      <c r="M51" s="64" t="s">
        <v>522</v>
      </c>
      <c r="N51" s="64" t="s">
        <v>522</v>
      </c>
      <c r="O51" s="65" t="s">
        <v>522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1598</v>
      </c>
      <c r="L52" s="64">
        <v>1702</v>
      </c>
      <c r="M52" s="64">
        <v>1674</v>
      </c>
      <c r="N52" s="64">
        <v>1727</v>
      </c>
      <c r="O52" s="65">
        <v>1769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870</v>
      </c>
      <c r="L53" s="69">
        <v>983</v>
      </c>
      <c r="M53" s="69">
        <v>959</v>
      </c>
      <c r="N53" s="69">
        <v>660</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iRkEMQY4IoHbg6p94pPu5+SWONdcLb5fIy4UW52lS1E8htY0MeEHvrKRjnmHMg6/vahxUBCnYUcHcKnqGtFiA==" saltValue="IvU9EMl/mduP0VK0+ZzG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565</v>
      </c>
      <c r="J40" s="79" t="s">
        <v>566</v>
      </c>
      <c r="K40" s="79" t="s">
        <v>567</v>
      </c>
      <c r="L40" s="79" t="s">
        <v>568</v>
      </c>
      <c r="M40" s="80" t="s">
        <v>569</v>
      </c>
    </row>
    <row r="41" spans="2:13" ht="27.75" customHeight="1" x14ac:dyDescent="0.15">
      <c r="B41" s="1216" t="s">
        <v>24</v>
      </c>
      <c r="C41" s="1217"/>
      <c r="D41" s="81"/>
      <c r="E41" s="1218" t="s">
        <v>25</v>
      </c>
      <c r="F41" s="1218"/>
      <c r="G41" s="1218"/>
      <c r="H41" s="1219"/>
      <c r="I41" s="82">
        <v>16435</v>
      </c>
      <c r="J41" s="83">
        <v>16502</v>
      </c>
      <c r="K41" s="83">
        <v>16904</v>
      </c>
      <c r="L41" s="83">
        <v>17127</v>
      </c>
      <c r="M41" s="84">
        <v>17511</v>
      </c>
    </row>
    <row r="42" spans="2:13" ht="27.75" customHeight="1" x14ac:dyDescent="0.15">
      <c r="B42" s="1206"/>
      <c r="C42" s="1207"/>
      <c r="D42" s="85"/>
      <c r="E42" s="1210" t="s">
        <v>26</v>
      </c>
      <c r="F42" s="1210"/>
      <c r="G42" s="1210"/>
      <c r="H42" s="1211"/>
      <c r="I42" s="86">
        <v>177</v>
      </c>
      <c r="J42" s="87">
        <v>88</v>
      </c>
      <c r="K42" s="87" t="s">
        <v>522</v>
      </c>
      <c r="L42" s="87" t="s">
        <v>522</v>
      </c>
      <c r="M42" s="88" t="s">
        <v>522</v>
      </c>
    </row>
    <row r="43" spans="2:13" ht="27.75" customHeight="1" x14ac:dyDescent="0.15">
      <c r="B43" s="1206"/>
      <c r="C43" s="1207"/>
      <c r="D43" s="85"/>
      <c r="E43" s="1210" t="s">
        <v>27</v>
      </c>
      <c r="F43" s="1210"/>
      <c r="G43" s="1210"/>
      <c r="H43" s="1211"/>
      <c r="I43" s="86">
        <v>8545</v>
      </c>
      <c r="J43" s="87">
        <v>8836</v>
      </c>
      <c r="K43" s="87">
        <v>8483</v>
      </c>
      <c r="L43" s="87">
        <v>8462</v>
      </c>
      <c r="M43" s="88">
        <v>8170</v>
      </c>
    </row>
    <row r="44" spans="2:13" ht="27.75" customHeight="1" x14ac:dyDescent="0.15">
      <c r="B44" s="1206"/>
      <c r="C44" s="1207"/>
      <c r="D44" s="85"/>
      <c r="E44" s="1210" t="s">
        <v>28</v>
      </c>
      <c r="F44" s="1210"/>
      <c r="G44" s="1210"/>
      <c r="H44" s="1211"/>
      <c r="I44" s="86">
        <v>730</v>
      </c>
      <c r="J44" s="87">
        <v>1204</v>
      </c>
      <c r="K44" s="87">
        <v>1288</v>
      </c>
      <c r="L44" s="87">
        <v>1302</v>
      </c>
      <c r="M44" s="88">
        <v>1333</v>
      </c>
    </row>
    <row r="45" spans="2:13" ht="27.75" customHeight="1" x14ac:dyDescent="0.15">
      <c r="B45" s="1206"/>
      <c r="C45" s="1207"/>
      <c r="D45" s="85"/>
      <c r="E45" s="1210" t="s">
        <v>29</v>
      </c>
      <c r="F45" s="1210"/>
      <c r="G45" s="1210"/>
      <c r="H45" s="1211"/>
      <c r="I45" s="86">
        <v>3594</v>
      </c>
      <c r="J45" s="87">
        <v>3435</v>
      </c>
      <c r="K45" s="87">
        <v>3377</v>
      </c>
      <c r="L45" s="87">
        <v>3462</v>
      </c>
      <c r="M45" s="88">
        <v>3404</v>
      </c>
    </row>
    <row r="46" spans="2:13" ht="27.75" customHeight="1" x14ac:dyDescent="0.15">
      <c r="B46" s="1206"/>
      <c r="C46" s="1207"/>
      <c r="D46" s="89"/>
      <c r="E46" s="1210" t="s">
        <v>30</v>
      </c>
      <c r="F46" s="1210"/>
      <c r="G46" s="1210"/>
      <c r="H46" s="1211"/>
      <c r="I46" s="86" t="s">
        <v>522</v>
      </c>
      <c r="J46" s="87" t="s">
        <v>522</v>
      </c>
      <c r="K46" s="87" t="s">
        <v>522</v>
      </c>
      <c r="L46" s="87" t="s">
        <v>522</v>
      </c>
      <c r="M46" s="88" t="s">
        <v>522</v>
      </c>
    </row>
    <row r="47" spans="2:13" ht="27.75" customHeight="1" x14ac:dyDescent="0.15">
      <c r="B47" s="1206"/>
      <c r="C47" s="1207"/>
      <c r="D47" s="90"/>
      <c r="E47" s="1220" t="s">
        <v>31</v>
      </c>
      <c r="F47" s="1221"/>
      <c r="G47" s="1221"/>
      <c r="H47" s="1222"/>
      <c r="I47" s="86" t="s">
        <v>522</v>
      </c>
      <c r="J47" s="87" t="s">
        <v>522</v>
      </c>
      <c r="K47" s="87" t="s">
        <v>522</v>
      </c>
      <c r="L47" s="87" t="s">
        <v>522</v>
      </c>
      <c r="M47" s="88" t="s">
        <v>522</v>
      </c>
    </row>
    <row r="48" spans="2:13" ht="27.75" customHeight="1" x14ac:dyDescent="0.15">
      <c r="B48" s="1206"/>
      <c r="C48" s="1207"/>
      <c r="D48" s="85"/>
      <c r="E48" s="1210" t="s">
        <v>32</v>
      </c>
      <c r="F48" s="1210"/>
      <c r="G48" s="1210"/>
      <c r="H48" s="1211"/>
      <c r="I48" s="86" t="s">
        <v>522</v>
      </c>
      <c r="J48" s="87" t="s">
        <v>522</v>
      </c>
      <c r="K48" s="87" t="s">
        <v>522</v>
      </c>
      <c r="L48" s="87" t="s">
        <v>522</v>
      </c>
      <c r="M48" s="88" t="s">
        <v>522</v>
      </c>
    </row>
    <row r="49" spans="2:13" ht="27.75" customHeight="1" x14ac:dyDescent="0.15">
      <c r="B49" s="1208"/>
      <c r="C49" s="1209"/>
      <c r="D49" s="85"/>
      <c r="E49" s="1210" t="s">
        <v>33</v>
      </c>
      <c r="F49" s="1210"/>
      <c r="G49" s="1210"/>
      <c r="H49" s="1211"/>
      <c r="I49" s="86" t="s">
        <v>522</v>
      </c>
      <c r="J49" s="87" t="s">
        <v>522</v>
      </c>
      <c r="K49" s="87" t="s">
        <v>522</v>
      </c>
      <c r="L49" s="87" t="s">
        <v>522</v>
      </c>
      <c r="M49" s="88" t="s">
        <v>522</v>
      </c>
    </row>
    <row r="50" spans="2:13" ht="27.75" customHeight="1" x14ac:dyDescent="0.15">
      <c r="B50" s="1204" t="s">
        <v>34</v>
      </c>
      <c r="C50" s="1205"/>
      <c r="D50" s="91"/>
      <c r="E50" s="1210" t="s">
        <v>35</v>
      </c>
      <c r="F50" s="1210"/>
      <c r="G50" s="1210"/>
      <c r="H50" s="1211"/>
      <c r="I50" s="86">
        <v>3854</v>
      </c>
      <c r="J50" s="87">
        <v>3443</v>
      </c>
      <c r="K50" s="87">
        <v>3084</v>
      </c>
      <c r="L50" s="87">
        <v>3017</v>
      </c>
      <c r="M50" s="88">
        <v>2239</v>
      </c>
    </row>
    <row r="51" spans="2:13" ht="27.75" customHeight="1" x14ac:dyDescent="0.15">
      <c r="B51" s="1206"/>
      <c r="C51" s="1207"/>
      <c r="D51" s="85"/>
      <c r="E51" s="1210" t="s">
        <v>36</v>
      </c>
      <c r="F51" s="1210"/>
      <c r="G51" s="1210"/>
      <c r="H51" s="1211"/>
      <c r="I51" s="86">
        <v>4788</v>
      </c>
      <c r="J51" s="87">
        <v>4755</v>
      </c>
      <c r="K51" s="87">
        <v>4889</v>
      </c>
      <c r="L51" s="87">
        <v>4642</v>
      </c>
      <c r="M51" s="88">
        <v>4269</v>
      </c>
    </row>
    <row r="52" spans="2:13" ht="27.75" customHeight="1" x14ac:dyDescent="0.15">
      <c r="B52" s="1208"/>
      <c r="C52" s="1209"/>
      <c r="D52" s="85"/>
      <c r="E52" s="1210" t="s">
        <v>37</v>
      </c>
      <c r="F52" s="1210"/>
      <c r="G52" s="1210"/>
      <c r="H52" s="1211"/>
      <c r="I52" s="86">
        <v>15604</v>
      </c>
      <c r="J52" s="87">
        <v>16583</v>
      </c>
      <c r="K52" s="87">
        <v>16399</v>
      </c>
      <c r="L52" s="87">
        <v>16276</v>
      </c>
      <c r="M52" s="88">
        <v>15899</v>
      </c>
    </row>
    <row r="53" spans="2:13" ht="27.75" customHeight="1" thickBot="1" x14ac:dyDescent="0.2">
      <c r="B53" s="1212" t="s">
        <v>38</v>
      </c>
      <c r="C53" s="1213"/>
      <c r="D53" s="92"/>
      <c r="E53" s="1214" t="s">
        <v>39</v>
      </c>
      <c r="F53" s="1214"/>
      <c r="G53" s="1214"/>
      <c r="H53" s="1215"/>
      <c r="I53" s="93">
        <v>5235</v>
      </c>
      <c r="J53" s="94">
        <v>5284</v>
      </c>
      <c r="K53" s="94">
        <v>5679</v>
      </c>
      <c r="L53" s="94">
        <v>6419</v>
      </c>
      <c r="M53" s="95">
        <v>8010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RqeqmR+SD0iGME+E9VXCctrOGaPC2APCHhRJIWt0AoO5mP9rH7elkcwfiG7a7v9IFgrJ0yjsEpaq+YKFaO/tA==" saltValue="RYud/Mi0l59CjXCHHTdx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567</v>
      </c>
      <c r="G54" s="104" t="s">
        <v>568</v>
      </c>
      <c r="H54" s="105" t="s">
        <v>569</v>
      </c>
    </row>
    <row r="55" spans="2:8" ht="52.5" customHeight="1" x14ac:dyDescent="0.15">
      <c r="B55" s="106"/>
      <c r="C55" s="1231" t="s">
        <v>42</v>
      </c>
      <c r="D55" s="1231"/>
      <c r="E55" s="1232"/>
      <c r="F55" s="107">
        <v>1792</v>
      </c>
      <c r="G55" s="107">
        <v>1410</v>
      </c>
      <c r="H55" s="108">
        <v>975</v>
      </c>
    </row>
    <row r="56" spans="2:8" ht="52.5" customHeight="1" x14ac:dyDescent="0.15">
      <c r="B56" s="109"/>
      <c r="C56" s="1233" t="s">
        <v>43</v>
      </c>
      <c r="D56" s="1233"/>
      <c r="E56" s="1234"/>
      <c r="F56" s="110">
        <v>337</v>
      </c>
      <c r="G56" s="110">
        <v>240</v>
      </c>
      <c r="H56" s="111">
        <v>216</v>
      </c>
    </row>
    <row r="57" spans="2:8" ht="53.25" customHeight="1" x14ac:dyDescent="0.15">
      <c r="B57" s="109"/>
      <c r="C57" s="1235" t="s">
        <v>44</v>
      </c>
      <c r="D57" s="1235"/>
      <c r="E57" s="1236"/>
      <c r="F57" s="112">
        <v>988</v>
      </c>
      <c r="G57" s="112">
        <v>1083</v>
      </c>
      <c r="H57" s="113">
        <v>647</v>
      </c>
    </row>
    <row r="58" spans="2:8" ht="45.75" customHeight="1" x14ac:dyDescent="0.15">
      <c r="B58" s="114"/>
      <c r="C58" s="1223" t="s">
        <v>45</v>
      </c>
      <c r="D58" s="1224"/>
      <c r="E58" s="1225"/>
      <c r="F58" s="115"/>
      <c r="G58" s="115"/>
      <c r="H58" s="116"/>
    </row>
    <row r="59" spans="2:8" ht="45.75" customHeight="1" x14ac:dyDescent="0.15">
      <c r="B59" s="114"/>
      <c r="C59" s="1223" t="s">
        <v>45</v>
      </c>
      <c r="D59" s="1224"/>
      <c r="E59" s="1225"/>
      <c r="F59" s="115"/>
      <c r="G59" s="115"/>
      <c r="H59" s="116"/>
    </row>
    <row r="60" spans="2:8" ht="45.75" customHeight="1" x14ac:dyDescent="0.15">
      <c r="B60" s="114"/>
      <c r="C60" s="1223" t="s">
        <v>45</v>
      </c>
      <c r="D60" s="1224"/>
      <c r="E60" s="1225"/>
      <c r="F60" s="115"/>
      <c r="G60" s="115"/>
      <c r="H60" s="116"/>
    </row>
    <row r="61" spans="2:8" ht="45.75" customHeight="1" x14ac:dyDescent="0.15">
      <c r="B61" s="114"/>
      <c r="C61" s="1223" t="s">
        <v>45</v>
      </c>
      <c r="D61" s="1224"/>
      <c r="E61" s="1225"/>
      <c r="F61" s="115"/>
      <c r="G61" s="115"/>
      <c r="H61" s="116"/>
    </row>
    <row r="62" spans="2:8" ht="45.75" customHeight="1" thickBot="1" x14ac:dyDescent="0.2">
      <c r="B62" s="117"/>
      <c r="C62" s="1226" t="s">
        <v>45</v>
      </c>
      <c r="D62" s="1227"/>
      <c r="E62" s="1228"/>
      <c r="F62" s="118"/>
      <c r="G62" s="118"/>
      <c r="H62" s="119"/>
    </row>
    <row r="63" spans="2:8" ht="52.5" customHeight="1" thickBot="1" x14ac:dyDescent="0.2">
      <c r="B63" s="120"/>
      <c r="C63" s="1229" t="s">
        <v>46</v>
      </c>
      <c r="D63" s="1229"/>
      <c r="E63" s="1230"/>
      <c r="F63" s="121">
        <v>3116</v>
      </c>
      <c r="G63" s="121">
        <v>2733</v>
      </c>
      <c r="H63" s="122">
        <v>1838</v>
      </c>
    </row>
    <row r="64" spans="2:8" ht="15" customHeight="1" x14ac:dyDescent="0.15"/>
    <row r="65" ht="0" hidden="1" customHeight="1" x14ac:dyDescent="0.15"/>
    <row r="66" ht="0" hidden="1" customHeight="1" x14ac:dyDescent="0.15"/>
  </sheetData>
  <sheetProtection algorithmName="SHA-512" hashValue="mNR/odhQFqcDvSR8ziRBgiuxavgSFJhxf6KfsqSCoDivq4xTWasaK45zY4eXauFQBJK8MfmDt7EbFfGOcUPWag==" saltValue="gCf0hKTI2SZEEq0NH9Z4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A37DD-72A7-48DD-907F-2B4D69FDF26A}">
  <sheetPr>
    <pageSetUpPr fitToPage="1"/>
  </sheetPr>
  <dimension ref="A1:WZM191"/>
  <sheetViews>
    <sheetView showGridLines="0" zoomScaleNormal="100" zoomScaleSheetLayoutView="55" workbookViewId="0">
      <selection activeCell="W29" sqref="W2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591</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565</v>
      </c>
      <c r="BQ50" s="1271"/>
      <c r="BR50" s="1271"/>
      <c r="BS50" s="1271"/>
      <c r="BT50" s="1271"/>
      <c r="BU50" s="1271"/>
      <c r="BV50" s="1271"/>
      <c r="BW50" s="1271"/>
      <c r="BX50" s="1271" t="s">
        <v>566</v>
      </c>
      <c r="BY50" s="1271"/>
      <c r="BZ50" s="1271"/>
      <c r="CA50" s="1271"/>
      <c r="CB50" s="1271"/>
      <c r="CC50" s="1271"/>
      <c r="CD50" s="1271"/>
      <c r="CE50" s="1271"/>
      <c r="CF50" s="1271" t="s">
        <v>567</v>
      </c>
      <c r="CG50" s="1271"/>
      <c r="CH50" s="1271"/>
      <c r="CI50" s="1271"/>
      <c r="CJ50" s="1271"/>
      <c r="CK50" s="1271"/>
      <c r="CL50" s="1271"/>
      <c r="CM50" s="1271"/>
      <c r="CN50" s="1271" t="s">
        <v>568</v>
      </c>
      <c r="CO50" s="1271"/>
      <c r="CP50" s="1271"/>
      <c r="CQ50" s="1271"/>
      <c r="CR50" s="1271"/>
      <c r="CS50" s="1271"/>
      <c r="CT50" s="1271"/>
      <c r="CU50" s="1271"/>
      <c r="CV50" s="1271" t="s">
        <v>569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592</v>
      </c>
      <c r="AO51" s="1275"/>
      <c r="AP51" s="1275"/>
      <c r="AQ51" s="1275"/>
      <c r="AR51" s="1275"/>
      <c r="AS51" s="1275"/>
      <c r="AT51" s="1275"/>
      <c r="AU51" s="1275"/>
      <c r="AV51" s="1275"/>
      <c r="AW51" s="1275"/>
      <c r="AX51" s="1275"/>
      <c r="AY51" s="1275"/>
      <c r="AZ51" s="1275"/>
      <c r="BA51" s="1275"/>
      <c r="BB51" s="1275" t="s">
        <v>593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67.8</v>
      </c>
      <c r="CO51" s="1277"/>
      <c r="CP51" s="1277"/>
      <c r="CQ51" s="1277"/>
      <c r="CR51" s="1277"/>
      <c r="CS51" s="1277"/>
      <c r="CT51" s="1277"/>
      <c r="CU51" s="1277"/>
      <c r="CV51" s="1277">
        <v>84.2</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68.8</v>
      </c>
      <c r="CO53" s="1277"/>
      <c r="CP53" s="1277"/>
      <c r="CQ53" s="1277"/>
      <c r="CR53" s="1277"/>
      <c r="CS53" s="1277"/>
      <c r="CT53" s="1277"/>
      <c r="CU53" s="1277"/>
      <c r="CV53" s="1277">
        <v>69.599999999999994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595</v>
      </c>
      <c r="AO55" s="1271"/>
      <c r="AP55" s="1271"/>
      <c r="AQ55" s="1271"/>
      <c r="AR55" s="1271"/>
      <c r="AS55" s="1271"/>
      <c r="AT55" s="1271"/>
      <c r="AU55" s="1271"/>
      <c r="AV55" s="1271"/>
      <c r="AW55" s="1271"/>
      <c r="AX55" s="1271"/>
      <c r="AY55" s="1271"/>
      <c r="AZ55" s="1271"/>
      <c r="BA55" s="1271"/>
      <c r="BB55" s="1275" t="s">
        <v>593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596</v>
      </c>
    </row>
    <row r="64" spans="1:109" x14ac:dyDescent="0.15">
      <c r="B64" s="1246"/>
      <c r="G64" s="1253"/>
      <c r="I64" s="1287"/>
      <c r="J64" s="1287"/>
      <c r="K64" s="1287"/>
      <c r="L64" s="1287"/>
      <c r="M64" s="1287"/>
      <c r="N64" s="1288"/>
      <c r="AM64" s="1253"/>
      <c r="AN64" s="1253" t="s">
        <v>589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591</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565</v>
      </c>
      <c r="BQ72" s="1271"/>
      <c r="BR72" s="1271"/>
      <c r="BS72" s="1271"/>
      <c r="BT72" s="1271"/>
      <c r="BU72" s="1271"/>
      <c r="BV72" s="1271"/>
      <c r="BW72" s="1271"/>
      <c r="BX72" s="1271" t="s">
        <v>566</v>
      </c>
      <c r="BY72" s="1271"/>
      <c r="BZ72" s="1271"/>
      <c r="CA72" s="1271"/>
      <c r="CB72" s="1271"/>
      <c r="CC72" s="1271"/>
      <c r="CD72" s="1271"/>
      <c r="CE72" s="1271"/>
      <c r="CF72" s="1271" t="s">
        <v>567</v>
      </c>
      <c r="CG72" s="1271"/>
      <c r="CH72" s="1271"/>
      <c r="CI72" s="1271"/>
      <c r="CJ72" s="1271"/>
      <c r="CK72" s="1271"/>
      <c r="CL72" s="1271"/>
      <c r="CM72" s="1271"/>
      <c r="CN72" s="1271" t="s">
        <v>568</v>
      </c>
      <c r="CO72" s="1271"/>
      <c r="CP72" s="1271"/>
      <c r="CQ72" s="1271"/>
      <c r="CR72" s="1271"/>
      <c r="CS72" s="1271"/>
      <c r="CT72" s="1271"/>
      <c r="CU72" s="1271"/>
      <c r="CV72" s="1271" t="s">
        <v>569</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592</v>
      </c>
      <c r="AO73" s="1275"/>
      <c r="AP73" s="1275"/>
      <c r="AQ73" s="1275"/>
      <c r="AR73" s="1275"/>
      <c r="AS73" s="1275"/>
      <c r="AT73" s="1275"/>
      <c r="AU73" s="1275"/>
      <c r="AV73" s="1275"/>
      <c r="AW73" s="1275"/>
      <c r="AX73" s="1275"/>
      <c r="AY73" s="1275"/>
      <c r="AZ73" s="1275"/>
      <c r="BA73" s="1275"/>
      <c r="BB73" s="1275" t="s">
        <v>593</v>
      </c>
      <c r="BC73" s="1275"/>
      <c r="BD73" s="1275"/>
      <c r="BE73" s="1275"/>
      <c r="BF73" s="1275"/>
      <c r="BG73" s="1275"/>
      <c r="BH73" s="1275"/>
      <c r="BI73" s="1275"/>
      <c r="BJ73" s="1275"/>
      <c r="BK73" s="1275"/>
      <c r="BL73" s="1275"/>
      <c r="BM73" s="1275"/>
      <c r="BN73" s="1275"/>
      <c r="BO73" s="1275"/>
      <c r="BP73" s="1277">
        <v>56</v>
      </c>
      <c r="BQ73" s="1277"/>
      <c r="BR73" s="1277"/>
      <c r="BS73" s="1277"/>
      <c r="BT73" s="1277"/>
      <c r="BU73" s="1277"/>
      <c r="BV73" s="1277"/>
      <c r="BW73" s="1277"/>
      <c r="BX73" s="1277">
        <v>56.8</v>
      </c>
      <c r="BY73" s="1277"/>
      <c r="BZ73" s="1277"/>
      <c r="CA73" s="1277"/>
      <c r="CB73" s="1277"/>
      <c r="CC73" s="1277"/>
      <c r="CD73" s="1277"/>
      <c r="CE73" s="1277"/>
      <c r="CF73" s="1277">
        <v>59.2</v>
      </c>
      <c r="CG73" s="1277"/>
      <c r="CH73" s="1277"/>
      <c r="CI73" s="1277"/>
      <c r="CJ73" s="1277"/>
      <c r="CK73" s="1277"/>
      <c r="CL73" s="1277"/>
      <c r="CM73" s="1277"/>
      <c r="CN73" s="1277">
        <v>67.8</v>
      </c>
      <c r="CO73" s="1277"/>
      <c r="CP73" s="1277"/>
      <c r="CQ73" s="1277"/>
      <c r="CR73" s="1277"/>
      <c r="CS73" s="1277"/>
      <c r="CT73" s="1277"/>
      <c r="CU73" s="1277"/>
      <c r="CV73" s="1277">
        <v>84.2</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597</v>
      </c>
      <c r="BC75" s="1275"/>
      <c r="BD75" s="1275"/>
      <c r="BE75" s="1275"/>
      <c r="BF75" s="1275"/>
      <c r="BG75" s="1275"/>
      <c r="BH75" s="1275"/>
      <c r="BI75" s="1275"/>
      <c r="BJ75" s="1275"/>
      <c r="BK75" s="1275"/>
      <c r="BL75" s="1275"/>
      <c r="BM75" s="1275"/>
      <c r="BN75" s="1275"/>
      <c r="BO75" s="1275"/>
      <c r="BP75" s="1277">
        <v>8.6999999999999993</v>
      </c>
      <c r="BQ75" s="1277"/>
      <c r="BR75" s="1277"/>
      <c r="BS75" s="1277"/>
      <c r="BT75" s="1277"/>
      <c r="BU75" s="1277"/>
      <c r="BV75" s="1277"/>
      <c r="BW75" s="1277"/>
      <c r="BX75" s="1277">
        <v>9.6999999999999993</v>
      </c>
      <c r="BY75" s="1277"/>
      <c r="BZ75" s="1277"/>
      <c r="CA75" s="1277"/>
      <c r="CB75" s="1277"/>
      <c r="CC75" s="1277"/>
      <c r="CD75" s="1277"/>
      <c r="CE75" s="1277"/>
      <c r="CF75" s="1277">
        <v>9.9</v>
      </c>
      <c r="CG75" s="1277"/>
      <c r="CH75" s="1277"/>
      <c r="CI75" s="1277"/>
      <c r="CJ75" s="1277"/>
      <c r="CK75" s="1277"/>
      <c r="CL75" s="1277"/>
      <c r="CM75" s="1277"/>
      <c r="CN75" s="1277">
        <v>9.1</v>
      </c>
      <c r="CO75" s="1277"/>
      <c r="CP75" s="1277"/>
      <c r="CQ75" s="1277"/>
      <c r="CR75" s="1277"/>
      <c r="CS75" s="1277"/>
      <c r="CT75" s="1277"/>
      <c r="CU75" s="1277"/>
      <c r="CV75" s="1277">
        <v>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595</v>
      </c>
      <c r="AO77" s="1271"/>
      <c r="AP77" s="1271"/>
      <c r="AQ77" s="1271"/>
      <c r="AR77" s="1271"/>
      <c r="AS77" s="1271"/>
      <c r="AT77" s="1271"/>
      <c r="AU77" s="1271"/>
      <c r="AV77" s="1271"/>
      <c r="AW77" s="1271"/>
      <c r="AX77" s="1271"/>
      <c r="AY77" s="1271"/>
      <c r="AZ77" s="1271"/>
      <c r="BA77" s="1271"/>
      <c r="BB77" s="1275" t="s">
        <v>593</v>
      </c>
      <c r="BC77" s="1275"/>
      <c r="BD77" s="1275"/>
      <c r="BE77" s="1275"/>
      <c r="BF77" s="1275"/>
      <c r="BG77" s="1275"/>
      <c r="BH77" s="1275"/>
      <c r="BI77" s="1275"/>
      <c r="BJ77" s="1275"/>
      <c r="BK77" s="1275"/>
      <c r="BL77" s="1275"/>
      <c r="BM77" s="1275"/>
      <c r="BN77" s="1275"/>
      <c r="BO77" s="1275"/>
      <c r="BP77" s="1277">
        <v>56.6</v>
      </c>
      <c r="BQ77" s="1277"/>
      <c r="BR77" s="1277"/>
      <c r="BS77" s="1277"/>
      <c r="BT77" s="1277"/>
      <c r="BU77" s="1277"/>
      <c r="BV77" s="1277"/>
      <c r="BW77" s="1277"/>
      <c r="BX77" s="1277">
        <v>61.3</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597</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9.3000000000000007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S33daM74hCrXayoaD6w7wm7PoBTFpovJO5MYHJJ8Ek+e0gKoDwKsWu2fHBbvSS5qXvtU3wT18g97yv0xw5wAA==" saltValue="U+ER6PNHbgI7Ee+gK/97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7F19-964D-4394-94D6-017C502822EA}">
  <sheetPr>
    <pageSetUpPr fitToPage="1"/>
  </sheetPr>
  <dimension ref="A1:DR135"/>
  <sheetViews>
    <sheetView showGridLines="0" tabSelected="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9mRgsVFV2Hw7vsUwn19GSaL8s+NuNgxq7rXiAO+qShyZl1kUy70wVPt/wUcPV2MeBDHEmw+YIPkqjBJsdDDmg==" saltValue="gcWNVParEetFTn8Iu02a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B681E-E443-4DD5-A01E-716560BA8868}">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ozWWyvH8z0bDVu4sur1V3bETKwcVjB4HhcHGLKNNXcYwgPV89WPrgEKS3k61DVjCtSJjmKAEjGhSqugWAmyFQ==" saltValue="6WcWtPQBMvurl42rQoA+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562</v>
      </c>
      <c r="G2" s="136"/>
      <c r="H2" s="137"/>
    </row>
    <row r="3" spans="1:8" x14ac:dyDescent="0.15">
      <c r="A3" s="133" t="s">
        <v>555</v>
      </c>
      <c r="B3" s="138"/>
      <c r="C3" s="139"/>
      <c r="D3" s="140">
        <v>17563</v>
      </c>
      <c r="E3" s="141"/>
      <c r="F3" s="142">
        <v>62256</v>
      </c>
      <c r="G3" s="143"/>
      <c r="H3" s="144"/>
    </row>
    <row r="4" spans="1:8" x14ac:dyDescent="0.15">
      <c r="A4" s="145"/>
      <c r="B4" s="146"/>
      <c r="C4" s="147"/>
      <c r="D4" s="148">
        <v>11024</v>
      </c>
      <c r="E4" s="149"/>
      <c r="F4" s="150">
        <v>24482</v>
      </c>
      <c r="G4" s="151"/>
      <c r="H4" s="152"/>
    </row>
    <row r="5" spans="1:8" x14ac:dyDescent="0.15">
      <c r="A5" s="133" t="s">
        <v>557</v>
      </c>
      <c r="B5" s="138"/>
      <c r="C5" s="139"/>
      <c r="D5" s="140">
        <v>23952</v>
      </c>
      <c r="E5" s="141"/>
      <c r="F5" s="142">
        <v>53896</v>
      </c>
      <c r="G5" s="143"/>
      <c r="H5" s="144"/>
    </row>
    <row r="6" spans="1:8" x14ac:dyDescent="0.15">
      <c r="A6" s="145"/>
      <c r="B6" s="146"/>
      <c r="C6" s="147"/>
      <c r="D6" s="148">
        <v>11567</v>
      </c>
      <c r="E6" s="149"/>
      <c r="F6" s="150">
        <v>20608</v>
      </c>
      <c r="G6" s="151"/>
      <c r="H6" s="152"/>
    </row>
    <row r="7" spans="1:8" x14ac:dyDescent="0.15">
      <c r="A7" s="133" t="s">
        <v>558</v>
      </c>
      <c r="B7" s="138"/>
      <c r="C7" s="139"/>
      <c r="D7" s="140">
        <v>33697</v>
      </c>
      <c r="E7" s="141"/>
      <c r="F7" s="142">
        <v>47278</v>
      </c>
      <c r="G7" s="143"/>
      <c r="H7" s="144"/>
    </row>
    <row r="8" spans="1:8" x14ac:dyDescent="0.15">
      <c r="A8" s="145"/>
      <c r="B8" s="146"/>
      <c r="C8" s="147"/>
      <c r="D8" s="148">
        <v>16559</v>
      </c>
      <c r="E8" s="149"/>
      <c r="F8" s="150">
        <v>24096</v>
      </c>
      <c r="G8" s="151"/>
      <c r="H8" s="152"/>
    </row>
    <row r="9" spans="1:8" x14ac:dyDescent="0.15">
      <c r="A9" s="133" t="s">
        <v>559</v>
      </c>
      <c r="B9" s="138"/>
      <c r="C9" s="139"/>
      <c r="D9" s="140">
        <v>32042</v>
      </c>
      <c r="E9" s="141"/>
      <c r="F9" s="142">
        <v>44504</v>
      </c>
      <c r="G9" s="143"/>
      <c r="H9" s="144"/>
    </row>
    <row r="10" spans="1:8" x14ac:dyDescent="0.15">
      <c r="A10" s="145"/>
      <c r="B10" s="146"/>
      <c r="C10" s="147"/>
      <c r="D10" s="148">
        <v>15223</v>
      </c>
      <c r="E10" s="149"/>
      <c r="F10" s="150">
        <v>25876</v>
      </c>
      <c r="G10" s="151"/>
      <c r="H10" s="152"/>
    </row>
    <row r="11" spans="1:8" x14ac:dyDescent="0.15">
      <c r="A11" s="133" t="s">
        <v>560</v>
      </c>
      <c r="B11" s="138"/>
      <c r="C11" s="139"/>
      <c r="D11" s="140">
        <v>34296</v>
      </c>
      <c r="E11" s="141"/>
      <c r="F11" s="142">
        <v>47820</v>
      </c>
      <c r="G11" s="143"/>
      <c r="H11" s="144"/>
    </row>
    <row r="12" spans="1:8" x14ac:dyDescent="0.15">
      <c r="A12" s="145"/>
      <c r="B12" s="146"/>
      <c r="C12" s="153"/>
      <c r="D12" s="148">
        <v>13753</v>
      </c>
      <c r="E12" s="149"/>
      <c r="F12" s="150">
        <v>25855</v>
      </c>
      <c r="G12" s="151"/>
      <c r="H12" s="152"/>
    </row>
    <row r="13" spans="1:8" x14ac:dyDescent="0.15">
      <c r="A13" s="133"/>
      <c r="B13" s="138"/>
      <c r="C13" s="154"/>
      <c r="D13" s="155">
        <v>28310</v>
      </c>
      <c r="E13" s="156"/>
      <c r="F13" s="157">
        <v>51151</v>
      </c>
      <c r="G13" s="158"/>
      <c r="H13" s="144"/>
    </row>
    <row r="14" spans="1:8" x14ac:dyDescent="0.15">
      <c r="A14" s="145"/>
      <c r="B14" s="146"/>
      <c r="C14" s="147"/>
      <c r="D14" s="148">
        <v>13625</v>
      </c>
      <c r="E14" s="149"/>
      <c r="F14" s="150">
        <v>24183</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1.95</v>
      </c>
      <c r="C19" s="159">
        <f>ROUND(VALUE(SUBSTITUTE(実質収支比率等に係る経年分析!G$48,"▲","-")),2)</f>
        <v>1.88</v>
      </c>
      <c r="D19" s="159">
        <f>ROUND(VALUE(SUBSTITUTE(実質収支比率等に係る経年分析!H$48,"▲","-")),2)</f>
        <v>1.83</v>
      </c>
      <c r="E19" s="159">
        <f>ROUND(VALUE(SUBSTITUTE(実質収支比率等に係る経年分析!I$48,"▲","-")),2)</f>
        <v>2.61</v>
      </c>
      <c r="F19" s="159">
        <f>ROUND(VALUE(SUBSTITUTE(実質収支比率等に係る経年分析!J$48,"▲","-")),2)</f>
        <v>2.46</v>
      </c>
    </row>
    <row r="20" spans="1:11" x14ac:dyDescent="0.15">
      <c r="A20" s="159" t="s">
        <v>50</v>
      </c>
      <c r="B20" s="159">
        <f>ROUND(VALUE(SUBSTITUTE(実質収支比率等に係る経年分析!F$47,"▲","-")),2)</f>
        <v>20.66</v>
      </c>
      <c r="C20" s="159">
        <f>ROUND(VALUE(SUBSTITUTE(実質収支比率等に係る経年分析!G$47,"▲","-")),2)</f>
        <v>17.66</v>
      </c>
      <c r="D20" s="159">
        <f>ROUND(VALUE(SUBSTITUTE(実質収支比率等に係る経年分析!H$47,"▲","-")),2)</f>
        <v>16.46</v>
      </c>
      <c r="E20" s="159">
        <f>ROUND(VALUE(SUBSTITUTE(実質収支比率等に係る経年分析!I$47,"▲","-")),2)</f>
        <v>13.04</v>
      </c>
      <c r="F20" s="159">
        <f>ROUND(VALUE(SUBSTITUTE(実質収支比率等に係る経年分析!J$47,"▲","-")),2)</f>
        <v>8.91</v>
      </c>
    </row>
    <row r="21" spans="1:11" x14ac:dyDescent="0.15">
      <c r="A21" s="159" t="s">
        <v>51</v>
      </c>
      <c r="B21" s="159">
        <f>IF(ISNUMBER(VALUE(SUBSTITUTE(実質収支比率等に係る経年分析!F$49,"▲","-"))),ROUND(VALUE(SUBSTITUTE(実質収支比率等に係る経年分析!F$49,"▲","-")),2),NA())</f>
        <v>0.05</v>
      </c>
      <c r="C21" s="159">
        <f>IF(ISNUMBER(VALUE(SUBSTITUTE(実質収支比率等に係る経年分析!G$49,"▲","-"))),ROUND(VALUE(SUBSTITUTE(実質収支比率等に係る経年分析!G$49,"▲","-")),2),NA())</f>
        <v>-3.01</v>
      </c>
      <c r="D21" s="159">
        <f>IF(ISNUMBER(VALUE(SUBSTITUTE(実質収支比率等に係る経年分析!H$49,"▲","-"))),ROUND(VALUE(SUBSTITUTE(実質収支比率等に係る経年分析!H$49,"▲","-")),2),NA())</f>
        <v>-0.8</v>
      </c>
      <c r="E21" s="159">
        <f>IF(ISNUMBER(VALUE(SUBSTITUTE(実質収支比率等に係る経年分析!I$49,"▲","-"))),ROUND(VALUE(SUBSTITUTE(実質収支比率等に係る経年分析!I$49,"▲","-")),2),NA())</f>
        <v>-2.77</v>
      </c>
      <c r="F21" s="159">
        <f>IF(ISNUMBER(VALUE(SUBSTITUTE(実質収支比率等に係る経年分析!J$49,"▲","-"))),ROUND(VALUE(SUBSTITUTE(実質収支比率等に係る経年分析!J$49,"▲","-")),2),NA())</f>
        <v>-4.0999999999999996</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国民健康保険特別会計</v>
      </c>
      <c r="B30" s="160">
        <f>IF(ROUND(VALUE(SUBSTITUTE(連結実質赤字比率に係る赤字・黒字の構成分析!F$40,"▲", "-")), 2) &lt; 0, ABS(ROUND(VALUE(SUBSTITUTE(連結実質赤字比率に係る赤字・黒字の構成分析!F$40,"▲", "-")), 2)), NA())</f>
        <v>5.95</v>
      </c>
      <c r="C30" s="160" t="e">
        <f>IF(ROUND(VALUE(SUBSTITUTE(連結実質赤字比率に係る赤字・黒字の構成分析!F$40,"▲", "-")), 2) &gt;= 0, ABS(ROUND(VALUE(SUBSTITUTE(連結実質赤字比率に係る赤字・黒字の構成分析!F$40,"▲", "-")), 2)), NA())</f>
        <v>#N/A</v>
      </c>
      <c r="D30" s="160">
        <f>IF(ROUND(VALUE(SUBSTITUTE(連結実質赤字比率に係る赤字・黒字の構成分析!G$40,"▲", "-")), 2) &lt; 0, ABS(ROUND(VALUE(SUBSTITUTE(連結実質赤字比率に係る赤字・黒字の構成分析!G$40,"▲", "-")), 2)), NA())</f>
        <v>5.0999999999999996</v>
      </c>
      <c r="E30" s="160" t="e">
        <f>IF(ROUND(VALUE(SUBSTITUTE(連結実質赤字比率に係る赤字・黒字の構成分析!G$40,"▲", "-")), 2) &gt;= 0, ABS(ROUND(VALUE(SUBSTITUTE(連結実質赤字比率に係る赤字・黒字の構成分析!G$40,"▲", "-")), 2)), NA())</f>
        <v>#N/A</v>
      </c>
      <c r="F30" s="160">
        <f>IF(ROUND(VALUE(SUBSTITUTE(連結実質赤字比率に係る赤字・黒字の構成分析!H$40,"▲", "-")), 2) &lt; 0, ABS(ROUND(VALUE(SUBSTITUTE(連結実質赤字比率に係る赤字・黒字の構成分析!H$40,"▲", "-")), 2)), NA())</f>
        <v>4.5</v>
      </c>
      <c r="G30" s="160" t="e">
        <f>IF(ROUND(VALUE(SUBSTITUTE(連結実質赤字比率に係る赤字・黒字の構成分析!H$40,"▲", "-")), 2) &gt;= 0, ABS(ROUND(VALUE(SUBSTITUTE(連結実質赤字比率に係る赤字・黒字の構成分析!H$40,"▲", "-")), 2)), NA())</f>
        <v>#N/A</v>
      </c>
      <c r="H30" s="160">
        <f>IF(ROUND(VALUE(SUBSTITUTE(連結実質赤字比率に係る赤字・黒字の構成分析!I$40,"▲", "-")), 2) &lt; 0, ABS(ROUND(VALUE(SUBSTITUTE(連結実質赤字比率に係る赤字・黒字の構成分析!I$40,"▲", "-")), 2)), NA())</f>
        <v>2.65</v>
      </c>
      <c r="I30" s="160" t="e">
        <f>IF(ROUND(VALUE(SUBSTITUTE(連結実質赤字比率に係る赤字・黒字の構成分析!I$40,"▲", "-")), 2) &gt;= 0, ABS(ROUND(VALUE(SUBSTITUTE(連結実質赤字比率に係る赤字・黒字の構成分析!I$40,"▲", "-")), 2)), NA())</f>
        <v>#N/A</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0.26</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1.63</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0.57999999999999996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2.4500000000000002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5.0599999999999996</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1598</v>
      </c>
      <c r="E42" s="161"/>
      <c r="F42" s="161"/>
      <c r="G42" s="161">
        <f>'実質公債費比率（分子）の構造'!L$52</f>
        <v>1702</v>
      </c>
      <c r="H42" s="161"/>
      <c r="I42" s="161"/>
      <c r="J42" s="161">
        <f>'実質公債費比率（分子）の構造'!M$52</f>
        <v>1674</v>
      </c>
      <c r="K42" s="161"/>
      <c r="L42" s="161"/>
      <c r="M42" s="161">
        <f>'実質公債費比率（分子）の構造'!N$52</f>
        <v>1727</v>
      </c>
      <c r="N42" s="161"/>
      <c r="O42" s="161"/>
      <c r="P42" s="161">
        <f>'実質公債費比率（分子）の構造'!O$52</f>
        <v>1769</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88</v>
      </c>
      <c r="C44" s="161"/>
      <c r="D44" s="161"/>
      <c r="E44" s="161">
        <f>'実質公債費比率（分子）の構造'!L$50</f>
        <v>88</v>
      </c>
      <c r="F44" s="161"/>
      <c r="G44" s="161"/>
      <c r="H44" s="161">
        <f>'実質公債費比率（分子）の構造'!M$50</f>
        <v>88</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15</v>
      </c>
      <c r="C45" s="161"/>
      <c r="D45" s="161"/>
      <c r="E45" s="161">
        <f>'実質公債費比率（分子）の構造'!L$49</f>
        <v>22</v>
      </c>
      <c r="F45" s="161"/>
      <c r="G45" s="161"/>
      <c r="H45" s="161">
        <f>'実質公債費比率（分子）の構造'!M$49</f>
        <v>89</v>
      </c>
      <c r="I45" s="161"/>
      <c r="J45" s="161"/>
      <c r="K45" s="161">
        <f>'実質公債費比率（分子）の構造'!N$49</f>
        <v>160</v>
      </c>
      <c r="L45" s="161"/>
      <c r="M45" s="161"/>
      <c r="N45" s="161">
        <f>'実質公債費比率（分子）の構造'!O$49</f>
        <v>183</v>
      </c>
      <c r="O45" s="161"/>
      <c r="P45" s="161"/>
    </row>
    <row r="46" spans="1:16" x14ac:dyDescent="0.15">
      <c r="A46" s="161" t="s">
        <v>62</v>
      </c>
      <c r="B46" s="161">
        <f>'実質公債費比率（分子）の構造'!K$48</f>
        <v>686</v>
      </c>
      <c r="C46" s="161"/>
      <c r="D46" s="161"/>
      <c r="E46" s="161">
        <f>'実質公債費比率（分子）の構造'!L$48</f>
        <v>728</v>
      </c>
      <c r="F46" s="161"/>
      <c r="G46" s="161"/>
      <c r="H46" s="161">
        <f>'実質公債費比率（分子）の構造'!M$48</f>
        <v>738</v>
      </c>
      <c r="I46" s="161"/>
      <c r="J46" s="161"/>
      <c r="K46" s="161">
        <f>'実質公債費比率（分子）の構造'!N$48</f>
        <v>659</v>
      </c>
      <c r="L46" s="161"/>
      <c r="M46" s="161"/>
      <c r="N46" s="161">
        <f>'実質公債費比率（分子）の構造'!O$48</f>
        <v>680</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1679</v>
      </c>
      <c r="C49" s="161"/>
      <c r="D49" s="161"/>
      <c r="E49" s="161">
        <f>'実質公債費比率（分子）の構造'!L$45</f>
        <v>1847</v>
      </c>
      <c r="F49" s="161"/>
      <c r="G49" s="161"/>
      <c r="H49" s="161">
        <f>'実質公債費比率（分子）の構造'!M$45</f>
        <v>1718</v>
      </c>
      <c r="I49" s="161"/>
      <c r="J49" s="161"/>
      <c r="K49" s="161">
        <f>'実質公債費比率（分子）の構造'!N$45</f>
        <v>1568</v>
      </c>
      <c r="L49" s="161"/>
      <c r="M49" s="161"/>
      <c r="N49" s="161">
        <f>'実質公債費比率（分子）の構造'!O$45</f>
        <v>1599</v>
      </c>
      <c r="O49" s="161"/>
      <c r="P49" s="161"/>
    </row>
    <row r="50" spans="1:16" x14ac:dyDescent="0.15">
      <c r="A50" s="161" t="s">
        <v>66</v>
      </c>
      <c r="B50" s="161" t="e">
        <f>NA()</f>
        <v>#N/A</v>
      </c>
      <c r="C50" s="161">
        <f>IF(ISNUMBER('実質公債費比率（分子）の構造'!K$53),'実質公債費比率（分子）の構造'!K$53,NA())</f>
        <v>870</v>
      </c>
      <c r="D50" s="161" t="e">
        <f>NA()</f>
        <v>#N/A</v>
      </c>
      <c r="E50" s="161" t="e">
        <f>NA()</f>
        <v>#N/A</v>
      </c>
      <c r="F50" s="161">
        <f>IF(ISNUMBER('実質公債費比率（分子）の構造'!L$53),'実質公債費比率（分子）の構造'!L$53,NA())</f>
        <v>983</v>
      </c>
      <c r="G50" s="161" t="e">
        <f>NA()</f>
        <v>#N/A</v>
      </c>
      <c r="H50" s="161" t="e">
        <f>NA()</f>
        <v>#N/A</v>
      </c>
      <c r="I50" s="161">
        <f>IF(ISNUMBER('実質公債費比率（分子）の構造'!M$53),'実質公債費比率（分子）の構造'!M$53,NA())</f>
        <v>959</v>
      </c>
      <c r="J50" s="161" t="e">
        <f>NA()</f>
        <v>#N/A</v>
      </c>
      <c r="K50" s="161" t="e">
        <f>NA()</f>
        <v>#N/A</v>
      </c>
      <c r="L50" s="161">
        <f>IF(ISNUMBER('実質公債費比率（分子）の構造'!N$53),'実質公債費比率（分子）の構造'!N$53,NA())</f>
        <v>660</v>
      </c>
      <c r="M50" s="161" t="e">
        <f>NA()</f>
        <v>#N/A</v>
      </c>
      <c r="N50" s="161" t="e">
        <f>NA()</f>
        <v>#N/A</v>
      </c>
      <c r="O50" s="161">
        <f>IF(ISNUMBER('実質公債費比率（分子）の構造'!O$53),'実質公債費比率（分子）の構造'!O$53,NA())</f>
        <v>693</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15604</v>
      </c>
      <c r="E56" s="160"/>
      <c r="F56" s="160"/>
      <c r="G56" s="160">
        <f>'将来負担比率（分子）の構造'!J$52</f>
        <v>16583</v>
      </c>
      <c r="H56" s="160"/>
      <c r="I56" s="160"/>
      <c r="J56" s="160">
        <f>'将来負担比率（分子）の構造'!K$52</f>
        <v>16399</v>
      </c>
      <c r="K56" s="160"/>
      <c r="L56" s="160"/>
      <c r="M56" s="160">
        <f>'将来負担比率（分子）の構造'!L$52</f>
        <v>16276</v>
      </c>
      <c r="N56" s="160"/>
      <c r="O56" s="160"/>
      <c r="P56" s="160">
        <f>'将来負担比率（分子）の構造'!M$52</f>
        <v>15899</v>
      </c>
    </row>
    <row r="57" spans="1:16" x14ac:dyDescent="0.15">
      <c r="A57" s="160" t="s">
        <v>36</v>
      </c>
      <c r="B57" s="160"/>
      <c r="C57" s="160"/>
      <c r="D57" s="160">
        <f>'将来負担比率（分子）の構造'!I$51</f>
        <v>4788</v>
      </c>
      <c r="E57" s="160"/>
      <c r="F57" s="160"/>
      <c r="G57" s="160">
        <f>'将来負担比率（分子）の構造'!J$51</f>
        <v>4755</v>
      </c>
      <c r="H57" s="160"/>
      <c r="I57" s="160"/>
      <c r="J57" s="160">
        <f>'将来負担比率（分子）の構造'!K$51</f>
        <v>4889</v>
      </c>
      <c r="K57" s="160"/>
      <c r="L57" s="160"/>
      <c r="M57" s="160">
        <f>'将来負担比率（分子）の構造'!L$51</f>
        <v>4642</v>
      </c>
      <c r="N57" s="160"/>
      <c r="O57" s="160"/>
      <c r="P57" s="160">
        <f>'将来負担比率（分子）の構造'!M$51</f>
        <v>4269</v>
      </c>
    </row>
    <row r="58" spans="1:16" x14ac:dyDescent="0.15">
      <c r="A58" s="160" t="s">
        <v>35</v>
      </c>
      <c r="B58" s="160"/>
      <c r="C58" s="160"/>
      <c r="D58" s="160">
        <f>'将来負担比率（分子）の構造'!I$50</f>
        <v>3854</v>
      </c>
      <c r="E58" s="160"/>
      <c r="F58" s="160"/>
      <c r="G58" s="160">
        <f>'将来負担比率（分子）の構造'!J$50</f>
        <v>3443</v>
      </c>
      <c r="H58" s="160"/>
      <c r="I58" s="160"/>
      <c r="J58" s="160">
        <f>'将来負担比率（分子）の構造'!K$50</f>
        <v>3084</v>
      </c>
      <c r="K58" s="160"/>
      <c r="L58" s="160"/>
      <c r="M58" s="160">
        <f>'将来負担比率（分子）の構造'!L$50</f>
        <v>3017</v>
      </c>
      <c r="N58" s="160"/>
      <c r="O58" s="160"/>
      <c r="P58" s="160">
        <f>'将来負担比率（分子）の構造'!M$50</f>
        <v>2239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3594</v>
      </c>
      <c r="C62" s="160"/>
      <c r="D62" s="160"/>
      <c r="E62" s="160">
        <f>'将来負担比率（分子）の構造'!J$45</f>
        <v>3435</v>
      </c>
      <c r="F62" s="160"/>
      <c r="G62" s="160"/>
      <c r="H62" s="160">
        <f>'将来負担比率（分子）の構造'!K$45</f>
        <v>3377</v>
      </c>
      <c r="I62" s="160"/>
      <c r="J62" s="160"/>
      <c r="K62" s="160">
        <f>'将来負担比率（分子）の構造'!L$45</f>
        <v>3462</v>
      </c>
      <c r="L62" s="160"/>
      <c r="M62" s="160"/>
      <c r="N62" s="160">
        <f>'将来負担比率（分子）の構造'!M$45</f>
        <v>3404</v>
      </c>
      <c r="O62" s="160"/>
      <c r="P62" s="160"/>
    </row>
    <row r="63" spans="1:16" x14ac:dyDescent="0.15">
      <c r="A63" s="160" t="s">
        <v>28</v>
      </c>
      <c r="B63" s="160">
        <f>'将来負担比率（分子）の構造'!I$44</f>
        <v>730</v>
      </c>
      <c r="C63" s="160"/>
      <c r="D63" s="160"/>
      <c r="E63" s="160">
        <f>'将来負担比率（分子）の構造'!J$44</f>
        <v>1204</v>
      </c>
      <c r="F63" s="160"/>
      <c r="G63" s="160"/>
      <c r="H63" s="160">
        <f>'将来負担比率（分子）の構造'!K$44</f>
        <v>1288</v>
      </c>
      <c r="I63" s="160"/>
      <c r="J63" s="160"/>
      <c r="K63" s="160">
        <f>'将来負担比率（分子）の構造'!L$44</f>
        <v>1302</v>
      </c>
      <c r="L63" s="160"/>
      <c r="M63" s="160"/>
      <c r="N63" s="160">
        <f>'将来負担比率（分子）の構造'!M$44</f>
        <v>1333</v>
      </c>
      <c r="O63" s="160"/>
      <c r="P63" s="160"/>
    </row>
    <row r="64" spans="1:16" x14ac:dyDescent="0.15">
      <c r="A64" s="160" t="s">
        <v>27</v>
      </c>
      <c r="B64" s="160">
        <f>'将来負担比率（分子）の構造'!I$43</f>
        <v>8545</v>
      </c>
      <c r="C64" s="160"/>
      <c r="D64" s="160"/>
      <c r="E64" s="160">
        <f>'将来負担比率（分子）の構造'!J$43</f>
        <v>8836</v>
      </c>
      <c r="F64" s="160"/>
      <c r="G64" s="160"/>
      <c r="H64" s="160">
        <f>'将来負担比率（分子）の構造'!K$43</f>
        <v>8483</v>
      </c>
      <c r="I64" s="160"/>
      <c r="J64" s="160"/>
      <c r="K64" s="160">
        <f>'将来負担比率（分子）の構造'!L$43</f>
        <v>8462</v>
      </c>
      <c r="L64" s="160"/>
      <c r="M64" s="160"/>
      <c r="N64" s="160">
        <f>'将来負担比率（分子）の構造'!M$43</f>
        <v>8170</v>
      </c>
      <c r="O64" s="160"/>
      <c r="P64" s="160"/>
    </row>
    <row r="65" spans="1:16" x14ac:dyDescent="0.15">
      <c r="A65" s="160" t="s">
        <v>26</v>
      </c>
      <c r="B65" s="160">
        <f>'将来負担比率（分子）の構造'!I$42</f>
        <v>177</v>
      </c>
      <c r="C65" s="160"/>
      <c r="D65" s="160"/>
      <c r="E65" s="160">
        <f>'将来負担比率（分子）の構造'!J$42</f>
        <v>88</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16435</v>
      </c>
      <c r="C66" s="160"/>
      <c r="D66" s="160"/>
      <c r="E66" s="160">
        <f>'将来負担比率（分子）の構造'!J$41</f>
        <v>16502</v>
      </c>
      <c r="F66" s="160"/>
      <c r="G66" s="160"/>
      <c r="H66" s="160">
        <f>'将来負担比率（分子）の構造'!K$41</f>
        <v>16904</v>
      </c>
      <c r="I66" s="160"/>
      <c r="J66" s="160"/>
      <c r="K66" s="160">
        <f>'将来負担比率（分子）の構造'!L$41</f>
        <v>17127</v>
      </c>
      <c r="L66" s="160"/>
      <c r="M66" s="160"/>
      <c r="N66" s="160">
        <f>'将来負担比率（分子）の構造'!M$41</f>
        <v>17511</v>
      </c>
      <c r="O66" s="160"/>
      <c r="P66" s="160"/>
    </row>
    <row r="67" spans="1:16" x14ac:dyDescent="0.15">
      <c r="A67" s="160" t="s">
        <v>70</v>
      </c>
      <c r="B67" s="160" t="e">
        <f>NA()</f>
        <v>#N/A</v>
      </c>
      <c r="C67" s="160">
        <f>IF(ISNUMBER('将来負担比率（分子）の構造'!I$53), IF('将来負担比率（分子）の構造'!I$53 &lt; 0, 0, '将来負担比率（分子）の構造'!I$53), NA())</f>
        <v>5235</v>
      </c>
      <c r="D67" s="160" t="e">
        <f>NA()</f>
        <v>#N/A</v>
      </c>
      <c r="E67" s="160" t="e">
        <f>NA()</f>
        <v>#N/A</v>
      </c>
      <c r="F67" s="160">
        <f>IF(ISNUMBER('将来負担比率（分子）の構造'!J$53), IF('将来負担比率（分子）の構造'!J$53 &lt; 0, 0, '将来負担比率（分子）の構造'!J$53), NA())</f>
        <v>5284</v>
      </c>
      <c r="G67" s="160" t="e">
        <f>NA()</f>
        <v>#N/A</v>
      </c>
      <c r="H67" s="160" t="e">
        <f>NA()</f>
        <v>#N/A</v>
      </c>
      <c r="I67" s="160">
        <f>IF(ISNUMBER('将来負担比率（分子）の構造'!K$53), IF('将来負担比率（分子）の構造'!K$53 &lt; 0, 0, '将来負担比率（分子）の構造'!K$53), NA())</f>
        <v>5679</v>
      </c>
      <c r="J67" s="160" t="e">
        <f>NA()</f>
        <v>#N/A</v>
      </c>
      <c r="K67" s="160" t="e">
        <f>NA()</f>
        <v>#N/A</v>
      </c>
      <c r="L67" s="160">
        <f>IF(ISNUMBER('将来負担比率（分子）の構造'!L$53), IF('将来負担比率（分子）の構造'!L$53 &lt; 0, 0, '将来負担比率（分子）の構造'!L$53), NA())</f>
        <v>6419</v>
      </c>
      <c r="M67" s="160" t="e">
        <f>NA()</f>
        <v>#N/A</v>
      </c>
      <c r="N67" s="160" t="e">
        <f>NA()</f>
        <v>#N/A</v>
      </c>
      <c r="O67" s="160">
        <f>IF(ISNUMBER('将来負担比率（分子）の構造'!M$53), IF('将来負担比率（分子）の構造'!M$53 &lt; 0, 0, '将来負担比率（分子）の構造'!M$53), NA())</f>
        <v>8010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1792</v>
      </c>
      <c r="C72" s="164">
        <f>基金残高に係る経年分析!G55</f>
        <v>1410</v>
      </c>
      <c r="D72" s="164">
        <f>基金残高に係る経年分析!H55</f>
        <v>975</v>
      </c>
    </row>
    <row r="73" spans="1:16" x14ac:dyDescent="0.15">
      <c r="A73" s="163" t="s">
        <v>73</v>
      </c>
      <c r="B73" s="164">
        <f>基金残高に係る経年分析!F56</f>
        <v>337</v>
      </c>
      <c r="C73" s="164">
        <f>基金残高に係る経年分析!G56</f>
        <v>240</v>
      </c>
      <c r="D73" s="164">
        <f>基金残高に係る経年分析!H56</f>
        <v>216</v>
      </c>
    </row>
    <row r="74" spans="1:16" x14ac:dyDescent="0.15">
      <c r="A74" s="163" t="s">
        <v>74</v>
      </c>
      <c r="B74" s="164">
        <f>基金残高に係る経年分析!F57</f>
        <v>988</v>
      </c>
      <c r="C74" s="164">
        <f>基金残高に係る経年分析!G57</f>
        <v>1083</v>
      </c>
      <c r="D74" s="164">
        <f>基金残高に係る経年分析!H57</f>
        <v>647</v>
      </c>
    </row>
  </sheetData>
  <sheetProtection algorithmName="SHA-512" hashValue="ysXasGqpTQxyMtJ1wB1LapTZwH8d/QPJm1diQPI86gki1xwMK5uCp9Ywt2fzFCVCdwlLAKsSiKXWjx7LQbP+gQ==" saltValue="UUEKkP993TOpK6kGlLic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212</v>
      </c>
      <c r="DI1" s="737"/>
      <c r="DJ1" s="737"/>
      <c r="DK1" s="737"/>
      <c r="DL1" s="737"/>
      <c r="DM1" s="737"/>
      <c r="DN1" s="738"/>
      <c r="DO1" s="205"/>
      <c r="DP1" s="736" t="s">
        <v>213</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3" t="s">
        <v>221</v>
      </c>
      <c r="AQ4" s="733"/>
      <c r="AR4" s="733"/>
      <c r="AS4" s="733"/>
      <c r="AT4" s="733"/>
      <c r="AU4" s="733"/>
      <c r="AV4" s="733"/>
      <c r="AW4" s="733"/>
      <c r="AX4" s="733"/>
      <c r="AY4" s="733"/>
      <c r="AZ4" s="733"/>
      <c r="BA4" s="733"/>
      <c r="BB4" s="733"/>
      <c r="BC4" s="733"/>
      <c r="BD4" s="733"/>
      <c r="BE4" s="733"/>
      <c r="BF4" s="733"/>
      <c r="BG4" s="733" t="s">
        <v>222</v>
      </c>
      <c r="BH4" s="733"/>
      <c r="BI4" s="733"/>
      <c r="BJ4" s="733"/>
      <c r="BK4" s="733"/>
      <c r="BL4" s="733"/>
      <c r="BM4" s="733"/>
      <c r="BN4" s="733"/>
      <c r="BO4" s="733" t="s">
        <v>219</v>
      </c>
      <c r="BP4" s="733"/>
      <c r="BQ4" s="733"/>
      <c r="BR4" s="733"/>
      <c r="BS4" s="733" t="s">
        <v>223</v>
      </c>
      <c r="BT4" s="733"/>
      <c r="BU4" s="733"/>
      <c r="BV4" s="733"/>
      <c r="BW4" s="733"/>
      <c r="BX4" s="733"/>
      <c r="BY4" s="733"/>
      <c r="BZ4" s="733"/>
      <c r="CA4" s="733"/>
      <c r="CB4" s="733"/>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696" t="s">
        <v>225</v>
      </c>
      <c r="C5" s="697"/>
      <c r="D5" s="697"/>
      <c r="E5" s="697"/>
      <c r="F5" s="697"/>
      <c r="G5" s="697"/>
      <c r="H5" s="697"/>
      <c r="I5" s="697"/>
      <c r="J5" s="697"/>
      <c r="K5" s="697"/>
      <c r="L5" s="697"/>
      <c r="M5" s="697"/>
      <c r="N5" s="697"/>
      <c r="O5" s="697"/>
      <c r="P5" s="697"/>
      <c r="Q5" s="698"/>
      <c r="R5" s="668">
        <v>5483823</v>
      </c>
      <c r="S5" s="669"/>
      <c r="T5" s="669"/>
      <c r="U5" s="669"/>
      <c r="V5" s="669"/>
      <c r="W5" s="669"/>
      <c r="X5" s="669"/>
      <c r="Y5" s="715"/>
      <c r="Z5" s="734">
        <v>28.4</v>
      </c>
      <c r="AA5" s="734"/>
      <c r="AB5" s="734"/>
      <c r="AC5" s="734"/>
      <c r="AD5" s="735">
        <v>5079761</v>
      </c>
      <c r="AE5" s="735"/>
      <c r="AF5" s="735"/>
      <c r="AG5" s="735"/>
      <c r="AH5" s="735"/>
      <c r="AI5" s="735"/>
      <c r="AJ5" s="735"/>
      <c r="AK5" s="735"/>
      <c r="AL5" s="716">
        <v>48.9</v>
      </c>
      <c r="AM5" s="685"/>
      <c r="AN5" s="685"/>
      <c r="AO5" s="717"/>
      <c r="AP5" s="696" t="s">
        <v>226</v>
      </c>
      <c r="AQ5" s="697"/>
      <c r="AR5" s="697"/>
      <c r="AS5" s="697"/>
      <c r="AT5" s="697"/>
      <c r="AU5" s="697"/>
      <c r="AV5" s="697"/>
      <c r="AW5" s="697"/>
      <c r="AX5" s="697"/>
      <c r="AY5" s="697"/>
      <c r="AZ5" s="697"/>
      <c r="BA5" s="697"/>
      <c r="BB5" s="697"/>
      <c r="BC5" s="697"/>
      <c r="BD5" s="697"/>
      <c r="BE5" s="697"/>
      <c r="BF5" s="698"/>
      <c r="BG5" s="616">
        <v>5079761</v>
      </c>
      <c r="BH5" s="617"/>
      <c r="BI5" s="617"/>
      <c r="BJ5" s="617"/>
      <c r="BK5" s="617"/>
      <c r="BL5" s="617"/>
      <c r="BM5" s="617"/>
      <c r="BN5" s="618"/>
      <c r="BO5" s="665">
        <v>92.6</v>
      </c>
      <c r="BP5" s="665"/>
      <c r="BQ5" s="665"/>
      <c r="BR5" s="665"/>
      <c r="BS5" s="666">
        <v>29968</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x14ac:dyDescent="0.15">
      <c r="B6" s="613" t="s">
        <v>230</v>
      </c>
      <c r="C6" s="614"/>
      <c r="D6" s="614"/>
      <c r="E6" s="614"/>
      <c r="F6" s="614"/>
      <c r="G6" s="614"/>
      <c r="H6" s="614"/>
      <c r="I6" s="614"/>
      <c r="J6" s="614"/>
      <c r="K6" s="614"/>
      <c r="L6" s="614"/>
      <c r="M6" s="614"/>
      <c r="N6" s="614"/>
      <c r="O6" s="614"/>
      <c r="P6" s="614"/>
      <c r="Q6" s="615"/>
      <c r="R6" s="616">
        <v>107800</v>
      </c>
      <c r="S6" s="617"/>
      <c r="T6" s="617"/>
      <c r="U6" s="617"/>
      <c r="V6" s="617"/>
      <c r="W6" s="617"/>
      <c r="X6" s="617"/>
      <c r="Y6" s="618"/>
      <c r="Z6" s="665">
        <v>0.6</v>
      </c>
      <c r="AA6" s="665"/>
      <c r="AB6" s="665"/>
      <c r="AC6" s="665"/>
      <c r="AD6" s="666">
        <v>107800</v>
      </c>
      <c r="AE6" s="666"/>
      <c r="AF6" s="666"/>
      <c r="AG6" s="666"/>
      <c r="AH6" s="666"/>
      <c r="AI6" s="666"/>
      <c r="AJ6" s="666"/>
      <c r="AK6" s="666"/>
      <c r="AL6" s="619">
        <v>1</v>
      </c>
      <c r="AM6" s="620"/>
      <c r="AN6" s="620"/>
      <c r="AO6" s="667"/>
      <c r="AP6" s="613" t="s">
        <v>231</v>
      </c>
      <c r="AQ6" s="614"/>
      <c r="AR6" s="614"/>
      <c r="AS6" s="614"/>
      <c r="AT6" s="614"/>
      <c r="AU6" s="614"/>
      <c r="AV6" s="614"/>
      <c r="AW6" s="614"/>
      <c r="AX6" s="614"/>
      <c r="AY6" s="614"/>
      <c r="AZ6" s="614"/>
      <c r="BA6" s="614"/>
      <c r="BB6" s="614"/>
      <c r="BC6" s="614"/>
      <c r="BD6" s="614"/>
      <c r="BE6" s="614"/>
      <c r="BF6" s="615"/>
      <c r="BG6" s="616">
        <v>5079761</v>
      </c>
      <c r="BH6" s="617"/>
      <c r="BI6" s="617"/>
      <c r="BJ6" s="617"/>
      <c r="BK6" s="617"/>
      <c r="BL6" s="617"/>
      <c r="BM6" s="617"/>
      <c r="BN6" s="618"/>
      <c r="BO6" s="665">
        <v>92.6</v>
      </c>
      <c r="BP6" s="665"/>
      <c r="BQ6" s="665"/>
      <c r="BR6" s="665"/>
      <c r="BS6" s="666">
        <v>29968</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16">
        <v>203618</v>
      </c>
      <c r="CS6" s="617"/>
      <c r="CT6" s="617"/>
      <c r="CU6" s="617"/>
      <c r="CV6" s="617"/>
      <c r="CW6" s="617"/>
      <c r="CX6" s="617"/>
      <c r="CY6" s="618"/>
      <c r="CZ6" s="716">
        <v>1.1000000000000001</v>
      </c>
      <c r="DA6" s="685"/>
      <c r="DB6" s="685"/>
      <c r="DC6" s="719"/>
      <c r="DD6" s="622" t="s">
        <v>233</v>
      </c>
      <c r="DE6" s="617"/>
      <c r="DF6" s="617"/>
      <c r="DG6" s="617"/>
      <c r="DH6" s="617"/>
      <c r="DI6" s="617"/>
      <c r="DJ6" s="617"/>
      <c r="DK6" s="617"/>
      <c r="DL6" s="617"/>
      <c r="DM6" s="617"/>
      <c r="DN6" s="617"/>
      <c r="DO6" s="617"/>
      <c r="DP6" s="618"/>
      <c r="DQ6" s="622">
        <v>203618</v>
      </c>
      <c r="DR6" s="617"/>
      <c r="DS6" s="617"/>
      <c r="DT6" s="617"/>
      <c r="DU6" s="617"/>
      <c r="DV6" s="617"/>
      <c r="DW6" s="617"/>
      <c r="DX6" s="617"/>
      <c r="DY6" s="617"/>
      <c r="DZ6" s="617"/>
      <c r="EA6" s="617"/>
      <c r="EB6" s="617"/>
      <c r="EC6" s="655"/>
    </row>
    <row r="7" spans="2:143" ht="11.25" customHeight="1" x14ac:dyDescent="0.15">
      <c r="B7" s="613" t="s">
        <v>234</v>
      </c>
      <c r="C7" s="614"/>
      <c r="D7" s="614"/>
      <c r="E7" s="614"/>
      <c r="F7" s="614"/>
      <c r="G7" s="614"/>
      <c r="H7" s="614"/>
      <c r="I7" s="614"/>
      <c r="J7" s="614"/>
      <c r="K7" s="614"/>
      <c r="L7" s="614"/>
      <c r="M7" s="614"/>
      <c r="N7" s="614"/>
      <c r="O7" s="614"/>
      <c r="P7" s="614"/>
      <c r="Q7" s="615"/>
      <c r="R7" s="616">
        <v>16329</v>
      </c>
      <c r="S7" s="617"/>
      <c r="T7" s="617"/>
      <c r="U7" s="617"/>
      <c r="V7" s="617"/>
      <c r="W7" s="617"/>
      <c r="X7" s="617"/>
      <c r="Y7" s="618"/>
      <c r="Z7" s="665">
        <v>0.1</v>
      </c>
      <c r="AA7" s="665"/>
      <c r="AB7" s="665"/>
      <c r="AC7" s="665"/>
      <c r="AD7" s="666">
        <v>16329</v>
      </c>
      <c r="AE7" s="666"/>
      <c r="AF7" s="666"/>
      <c r="AG7" s="666"/>
      <c r="AH7" s="666"/>
      <c r="AI7" s="666"/>
      <c r="AJ7" s="666"/>
      <c r="AK7" s="666"/>
      <c r="AL7" s="619">
        <v>0.2</v>
      </c>
      <c r="AM7" s="620"/>
      <c r="AN7" s="620"/>
      <c r="AO7" s="667"/>
      <c r="AP7" s="613" t="s">
        <v>235</v>
      </c>
      <c r="AQ7" s="614"/>
      <c r="AR7" s="614"/>
      <c r="AS7" s="614"/>
      <c r="AT7" s="614"/>
      <c r="AU7" s="614"/>
      <c r="AV7" s="614"/>
      <c r="AW7" s="614"/>
      <c r="AX7" s="614"/>
      <c r="AY7" s="614"/>
      <c r="AZ7" s="614"/>
      <c r="BA7" s="614"/>
      <c r="BB7" s="614"/>
      <c r="BC7" s="614"/>
      <c r="BD7" s="614"/>
      <c r="BE7" s="614"/>
      <c r="BF7" s="615"/>
      <c r="BG7" s="616">
        <v>2671643</v>
      </c>
      <c r="BH7" s="617"/>
      <c r="BI7" s="617"/>
      <c r="BJ7" s="617"/>
      <c r="BK7" s="617"/>
      <c r="BL7" s="617"/>
      <c r="BM7" s="617"/>
      <c r="BN7" s="618"/>
      <c r="BO7" s="665">
        <v>48.7</v>
      </c>
      <c r="BP7" s="665"/>
      <c r="BQ7" s="665"/>
      <c r="BR7" s="665"/>
      <c r="BS7" s="666">
        <v>29968</v>
      </c>
      <c r="BT7" s="666"/>
      <c r="BU7" s="666"/>
      <c r="BV7" s="666"/>
      <c r="BW7" s="666"/>
      <c r="BX7" s="666"/>
      <c r="BY7" s="666"/>
      <c r="BZ7" s="666"/>
      <c r="CA7" s="666"/>
      <c r="CB7" s="707"/>
      <c r="CD7" s="648" t="s">
        <v>236</v>
      </c>
      <c r="CE7" s="649"/>
      <c r="CF7" s="649"/>
      <c r="CG7" s="649"/>
      <c r="CH7" s="649"/>
      <c r="CI7" s="649"/>
      <c r="CJ7" s="649"/>
      <c r="CK7" s="649"/>
      <c r="CL7" s="649"/>
      <c r="CM7" s="649"/>
      <c r="CN7" s="649"/>
      <c r="CO7" s="649"/>
      <c r="CP7" s="649"/>
      <c r="CQ7" s="650"/>
      <c r="CR7" s="616">
        <v>1915256</v>
      </c>
      <c r="CS7" s="617"/>
      <c r="CT7" s="617"/>
      <c r="CU7" s="617"/>
      <c r="CV7" s="617"/>
      <c r="CW7" s="617"/>
      <c r="CX7" s="617"/>
      <c r="CY7" s="618"/>
      <c r="CZ7" s="665">
        <v>10.1</v>
      </c>
      <c r="DA7" s="665"/>
      <c r="DB7" s="665"/>
      <c r="DC7" s="665"/>
      <c r="DD7" s="622">
        <v>3825</v>
      </c>
      <c r="DE7" s="617"/>
      <c r="DF7" s="617"/>
      <c r="DG7" s="617"/>
      <c r="DH7" s="617"/>
      <c r="DI7" s="617"/>
      <c r="DJ7" s="617"/>
      <c r="DK7" s="617"/>
      <c r="DL7" s="617"/>
      <c r="DM7" s="617"/>
      <c r="DN7" s="617"/>
      <c r="DO7" s="617"/>
      <c r="DP7" s="618"/>
      <c r="DQ7" s="622">
        <v>1652160</v>
      </c>
      <c r="DR7" s="617"/>
      <c r="DS7" s="617"/>
      <c r="DT7" s="617"/>
      <c r="DU7" s="617"/>
      <c r="DV7" s="617"/>
      <c r="DW7" s="617"/>
      <c r="DX7" s="617"/>
      <c r="DY7" s="617"/>
      <c r="DZ7" s="617"/>
      <c r="EA7" s="617"/>
      <c r="EB7" s="617"/>
      <c r="EC7" s="655"/>
    </row>
    <row r="8" spans="2:143" ht="11.25" customHeight="1" x14ac:dyDescent="0.15">
      <c r="B8" s="613" t="s">
        <v>237</v>
      </c>
      <c r="C8" s="614"/>
      <c r="D8" s="614"/>
      <c r="E8" s="614"/>
      <c r="F8" s="614"/>
      <c r="G8" s="614"/>
      <c r="H8" s="614"/>
      <c r="I8" s="614"/>
      <c r="J8" s="614"/>
      <c r="K8" s="614"/>
      <c r="L8" s="614"/>
      <c r="M8" s="614"/>
      <c r="N8" s="614"/>
      <c r="O8" s="614"/>
      <c r="P8" s="614"/>
      <c r="Q8" s="615"/>
      <c r="R8" s="616">
        <v>46236</v>
      </c>
      <c r="S8" s="617"/>
      <c r="T8" s="617"/>
      <c r="U8" s="617"/>
      <c r="V8" s="617"/>
      <c r="W8" s="617"/>
      <c r="X8" s="617"/>
      <c r="Y8" s="618"/>
      <c r="Z8" s="665">
        <v>0.2</v>
      </c>
      <c r="AA8" s="665"/>
      <c r="AB8" s="665"/>
      <c r="AC8" s="665"/>
      <c r="AD8" s="666">
        <v>46236</v>
      </c>
      <c r="AE8" s="666"/>
      <c r="AF8" s="666"/>
      <c r="AG8" s="666"/>
      <c r="AH8" s="666"/>
      <c r="AI8" s="666"/>
      <c r="AJ8" s="666"/>
      <c r="AK8" s="666"/>
      <c r="AL8" s="619">
        <v>0.4</v>
      </c>
      <c r="AM8" s="620"/>
      <c r="AN8" s="620"/>
      <c r="AO8" s="667"/>
      <c r="AP8" s="613" t="s">
        <v>238</v>
      </c>
      <c r="AQ8" s="614"/>
      <c r="AR8" s="614"/>
      <c r="AS8" s="614"/>
      <c r="AT8" s="614"/>
      <c r="AU8" s="614"/>
      <c r="AV8" s="614"/>
      <c r="AW8" s="614"/>
      <c r="AX8" s="614"/>
      <c r="AY8" s="614"/>
      <c r="AZ8" s="614"/>
      <c r="BA8" s="614"/>
      <c r="BB8" s="614"/>
      <c r="BC8" s="614"/>
      <c r="BD8" s="614"/>
      <c r="BE8" s="614"/>
      <c r="BF8" s="615"/>
      <c r="BG8" s="616">
        <v>89484</v>
      </c>
      <c r="BH8" s="617"/>
      <c r="BI8" s="617"/>
      <c r="BJ8" s="617"/>
      <c r="BK8" s="617"/>
      <c r="BL8" s="617"/>
      <c r="BM8" s="617"/>
      <c r="BN8" s="618"/>
      <c r="BO8" s="665">
        <v>1.6</v>
      </c>
      <c r="BP8" s="665"/>
      <c r="BQ8" s="665"/>
      <c r="BR8" s="665"/>
      <c r="BS8" s="622" t="s">
        <v>233</v>
      </c>
      <c r="BT8" s="617"/>
      <c r="BU8" s="617"/>
      <c r="BV8" s="617"/>
      <c r="BW8" s="617"/>
      <c r="BX8" s="617"/>
      <c r="BY8" s="617"/>
      <c r="BZ8" s="617"/>
      <c r="CA8" s="617"/>
      <c r="CB8" s="655"/>
      <c r="CD8" s="648" t="s">
        <v>239</v>
      </c>
      <c r="CE8" s="649"/>
      <c r="CF8" s="649"/>
      <c r="CG8" s="649"/>
      <c r="CH8" s="649"/>
      <c r="CI8" s="649"/>
      <c r="CJ8" s="649"/>
      <c r="CK8" s="649"/>
      <c r="CL8" s="649"/>
      <c r="CM8" s="649"/>
      <c r="CN8" s="649"/>
      <c r="CO8" s="649"/>
      <c r="CP8" s="649"/>
      <c r="CQ8" s="650"/>
      <c r="CR8" s="616">
        <v>8181813</v>
      </c>
      <c r="CS8" s="617"/>
      <c r="CT8" s="617"/>
      <c r="CU8" s="617"/>
      <c r="CV8" s="617"/>
      <c r="CW8" s="617"/>
      <c r="CX8" s="617"/>
      <c r="CY8" s="618"/>
      <c r="CZ8" s="665">
        <v>43</v>
      </c>
      <c r="DA8" s="665"/>
      <c r="DB8" s="665"/>
      <c r="DC8" s="665"/>
      <c r="DD8" s="622">
        <v>6218</v>
      </c>
      <c r="DE8" s="617"/>
      <c r="DF8" s="617"/>
      <c r="DG8" s="617"/>
      <c r="DH8" s="617"/>
      <c r="DI8" s="617"/>
      <c r="DJ8" s="617"/>
      <c r="DK8" s="617"/>
      <c r="DL8" s="617"/>
      <c r="DM8" s="617"/>
      <c r="DN8" s="617"/>
      <c r="DO8" s="617"/>
      <c r="DP8" s="618"/>
      <c r="DQ8" s="622">
        <v>4262470</v>
      </c>
      <c r="DR8" s="617"/>
      <c r="DS8" s="617"/>
      <c r="DT8" s="617"/>
      <c r="DU8" s="617"/>
      <c r="DV8" s="617"/>
      <c r="DW8" s="617"/>
      <c r="DX8" s="617"/>
      <c r="DY8" s="617"/>
      <c r="DZ8" s="617"/>
      <c r="EA8" s="617"/>
      <c r="EB8" s="617"/>
      <c r="EC8" s="655"/>
    </row>
    <row r="9" spans="2:143" ht="11.25" customHeight="1" x14ac:dyDescent="0.15">
      <c r="B9" s="613" t="s">
        <v>240</v>
      </c>
      <c r="C9" s="614"/>
      <c r="D9" s="614"/>
      <c r="E9" s="614"/>
      <c r="F9" s="614"/>
      <c r="G9" s="614"/>
      <c r="H9" s="614"/>
      <c r="I9" s="614"/>
      <c r="J9" s="614"/>
      <c r="K9" s="614"/>
      <c r="L9" s="614"/>
      <c r="M9" s="614"/>
      <c r="N9" s="614"/>
      <c r="O9" s="614"/>
      <c r="P9" s="614"/>
      <c r="Q9" s="615"/>
      <c r="R9" s="616">
        <v>46698</v>
      </c>
      <c r="S9" s="617"/>
      <c r="T9" s="617"/>
      <c r="U9" s="617"/>
      <c r="V9" s="617"/>
      <c r="W9" s="617"/>
      <c r="X9" s="617"/>
      <c r="Y9" s="618"/>
      <c r="Z9" s="665">
        <v>0.2</v>
      </c>
      <c r="AA9" s="665"/>
      <c r="AB9" s="665"/>
      <c r="AC9" s="665"/>
      <c r="AD9" s="666">
        <v>46698</v>
      </c>
      <c r="AE9" s="666"/>
      <c r="AF9" s="666"/>
      <c r="AG9" s="666"/>
      <c r="AH9" s="666"/>
      <c r="AI9" s="666"/>
      <c r="AJ9" s="666"/>
      <c r="AK9" s="666"/>
      <c r="AL9" s="619">
        <v>0.4</v>
      </c>
      <c r="AM9" s="620"/>
      <c r="AN9" s="620"/>
      <c r="AO9" s="667"/>
      <c r="AP9" s="613" t="s">
        <v>241</v>
      </c>
      <c r="AQ9" s="614"/>
      <c r="AR9" s="614"/>
      <c r="AS9" s="614"/>
      <c r="AT9" s="614"/>
      <c r="AU9" s="614"/>
      <c r="AV9" s="614"/>
      <c r="AW9" s="614"/>
      <c r="AX9" s="614"/>
      <c r="AY9" s="614"/>
      <c r="AZ9" s="614"/>
      <c r="BA9" s="614"/>
      <c r="BB9" s="614"/>
      <c r="BC9" s="614"/>
      <c r="BD9" s="614"/>
      <c r="BE9" s="614"/>
      <c r="BF9" s="615"/>
      <c r="BG9" s="616">
        <v>2357330</v>
      </c>
      <c r="BH9" s="617"/>
      <c r="BI9" s="617"/>
      <c r="BJ9" s="617"/>
      <c r="BK9" s="617"/>
      <c r="BL9" s="617"/>
      <c r="BM9" s="617"/>
      <c r="BN9" s="618"/>
      <c r="BO9" s="665">
        <v>43</v>
      </c>
      <c r="BP9" s="665"/>
      <c r="BQ9" s="665"/>
      <c r="BR9" s="665"/>
      <c r="BS9" s="622" t="s">
        <v>242</v>
      </c>
      <c r="BT9" s="617"/>
      <c r="BU9" s="617"/>
      <c r="BV9" s="617"/>
      <c r="BW9" s="617"/>
      <c r="BX9" s="617"/>
      <c r="BY9" s="617"/>
      <c r="BZ9" s="617"/>
      <c r="CA9" s="617"/>
      <c r="CB9" s="655"/>
      <c r="CD9" s="648" t="s">
        <v>243</v>
      </c>
      <c r="CE9" s="649"/>
      <c r="CF9" s="649"/>
      <c r="CG9" s="649"/>
      <c r="CH9" s="649"/>
      <c r="CI9" s="649"/>
      <c r="CJ9" s="649"/>
      <c r="CK9" s="649"/>
      <c r="CL9" s="649"/>
      <c r="CM9" s="649"/>
      <c r="CN9" s="649"/>
      <c r="CO9" s="649"/>
      <c r="CP9" s="649"/>
      <c r="CQ9" s="650"/>
      <c r="CR9" s="616">
        <v>1872027</v>
      </c>
      <c r="CS9" s="617"/>
      <c r="CT9" s="617"/>
      <c r="CU9" s="617"/>
      <c r="CV9" s="617"/>
      <c r="CW9" s="617"/>
      <c r="CX9" s="617"/>
      <c r="CY9" s="618"/>
      <c r="CZ9" s="665">
        <v>9.8000000000000007</v>
      </c>
      <c r="DA9" s="665"/>
      <c r="DB9" s="665"/>
      <c r="DC9" s="665"/>
      <c r="DD9" s="622">
        <v>158144</v>
      </c>
      <c r="DE9" s="617"/>
      <c r="DF9" s="617"/>
      <c r="DG9" s="617"/>
      <c r="DH9" s="617"/>
      <c r="DI9" s="617"/>
      <c r="DJ9" s="617"/>
      <c r="DK9" s="617"/>
      <c r="DL9" s="617"/>
      <c r="DM9" s="617"/>
      <c r="DN9" s="617"/>
      <c r="DO9" s="617"/>
      <c r="DP9" s="618"/>
      <c r="DQ9" s="622">
        <v>1633644</v>
      </c>
      <c r="DR9" s="617"/>
      <c r="DS9" s="617"/>
      <c r="DT9" s="617"/>
      <c r="DU9" s="617"/>
      <c r="DV9" s="617"/>
      <c r="DW9" s="617"/>
      <c r="DX9" s="617"/>
      <c r="DY9" s="617"/>
      <c r="DZ9" s="617"/>
      <c r="EA9" s="617"/>
      <c r="EB9" s="617"/>
      <c r="EC9" s="655"/>
    </row>
    <row r="10" spans="2:143" ht="11.25" customHeight="1" x14ac:dyDescent="0.15">
      <c r="B10" s="613" t="s">
        <v>244</v>
      </c>
      <c r="C10" s="614"/>
      <c r="D10" s="614"/>
      <c r="E10" s="614"/>
      <c r="F10" s="614"/>
      <c r="G10" s="614"/>
      <c r="H10" s="614"/>
      <c r="I10" s="614"/>
      <c r="J10" s="614"/>
      <c r="K10" s="614"/>
      <c r="L10" s="614"/>
      <c r="M10" s="614"/>
      <c r="N10" s="614"/>
      <c r="O10" s="614"/>
      <c r="P10" s="614"/>
      <c r="Q10" s="615"/>
      <c r="R10" s="616" t="s">
        <v>233</v>
      </c>
      <c r="S10" s="617"/>
      <c r="T10" s="617"/>
      <c r="U10" s="617"/>
      <c r="V10" s="617"/>
      <c r="W10" s="617"/>
      <c r="X10" s="617"/>
      <c r="Y10" s="618"/>
      <c r="Z10" s="665" t="s">
        <v>233</v>
      </c>
      <c r="AA10" s="665"/>
      <c r="AB10" s="665"/>
      <c r="AC10" s="665"/>
      <c r="AD10" s="666" t="s">
        <v>233</v>
      </c>
      <c r="AE10" s="666"/>
      <c r="AF10" s="666"/>
      <c r="AG10" s="666"/>
      <c r="AH10" s="666"/>
      <c r="AI10" s="666"/>
      <c r="AJ10" s="666"/>
      <c r="AK10" s="666"/>
      <c r="AL10" s="619" t="s">
        <v>134</v>
      </c>
      <c r="AM10" s="620"/>
      <c r="AN10" s="620"/>
      <c r="AO10" s="667"/>
      <c r="AP10" s="613" t="s">
        <v>245</v>
      </c>
      <c r="AQ10" s="614"/>
      <c r="AR10" s="614"/>
      <c r="AS10" s="614"/>
      <c r="AT10" s="614"/>
      <c r="AU10" s="614"/>
      <c r="AV10" s="614"/>
      <c r="AW10" s="614"/>
      <c r="AX10" s="614"/>
      <c r="AY10" s="614"/>
      <c r="AZ10" s="614"/>
      <c r="BA10" s="614"/>
      <c r="BB10" s="614"/>
      <c r="BC10" s="614"/>
      <c r="BD10" s="614"/>
      <c r="BE10" s="614"/>
      <c r="BF10" s="615"/>
      <c r="BG10" s="616">
        <v>74725</v>
      </c>
      <c r="BH10" s="617"/>
      <c r="BI10" s="617"/>
      <c r="BJ10" s="617"/>
      <c r="BK10" s="617"/>
      <c r="BL10" s="617"/>
      <c r="BM10" s="617"/>
      <c r="BN10" s="618"/>
      <c r="BO10" s="665">
        <v>1.4</v>
      </c>
      <c r="BP10" s="665"/>
      <c r="BQ10" s="665"/>
      <c r="BR10" s="665"/>
      <c r="BS10" s="622" t="s">
        <v>242</v>
      </c>
      <c r="BT10" s="617"/>
      <c r="BU10" s="617"/>
      <c r="BV10" s="617"/>
      <c r="BW10" s="617"/>
      <c r="BX10" s="617"/>
      <c r="BY10" s="617"/>
      <c r="BZ10" s="617"/>
      <c r="CA10" s="617"/>
      <c r="CB10" s="655"/>
      <c r="CD10" s="648" t="s">
        <v>246</v>
      </c>
      <c r="CE10" s="649"/>
      <c r="CF10" s="649"/>
      <c r="CG10" s="649"/>
      <c r="CH10" s="649"/>
      <c r="CI10" s="649"/>
      <c r="CJ10" s="649"/>
      <c r="CK10" s="649"/>
      <c r="CL10" s="649"/>
      <c r="CM10" s="649"/>
      <c r="CN10" s="649"/>
      <c r="CO10" s="649"/>
      <c r="CP10" s="649"/>
      <c r="CQ10" s="650"/>
      <c r="CR10" s="616">
        <v>40189</v>
      </c>
      <c r="CS10" s="617"/>
      <c r="CT10" s="617"/>
      <c r="CU10" s="617"/>
      <c r="CV10" s="617"/>
      <c r="CW10" s="617"/>
      <c r="CX10" s="617"/>
      <c r="CY10" s="618"/>
      <c r="CZ10" s="665">
        <v>0.2</v>
      </c>
      <c r="DA10" s="665"/>
      <c r="DB10" s="665"/>
      <c r="DC10" s="665"/>
      <c r="DD10" s="622" t="s">
        <v>242</v>
      </c>
      <c r="DE10" s="617"/>
      <c r="DF10" s="617"/>
      <c r="DG10" s="617"/>
      <c r="DH10" s="617"/>
      <c r="DI10" s="617"/>
      <c r="DJ10" s="617"/>
      <c r="DK10" s="617"/>
      <c r="DL10" s="617"/>
      <c r="DM10" s="617"/>
      <c r="DN10" s="617"/>
      <c r="DO10" s="617"/>
      <c r="DP10" s="618"/>
      <c r="DQ10" s="622">
        <v>40189</v>
      </c>
      <c r="DR10" s="617"/>
      <c r="DS10" s="617"/>
      <c r="DT10" s="617"/>
      <c r="DU10" s="617"/>
      <c r="DV10" s="617"/>
      <c r="DW10" s="617"/>
      <c r="DX10" s="617"/>
      <c r="DY10" s="617"/>
      <c r="DZ10" s="617"/>
      <c r="EA10" s="617"/>
      <c r="EB10" s="617"/>
      <c r="EC10" s="655"/>
    </row>
    <row r="11" spans="2:143" ht="11.25" customHeight="1" x14ac:dyDescent="0.15">
      <c r="B11" s="613" t="s">
        <v>247</v>
      </c>
      <c r="C11" s="614"/>
      <c r="D11" s="614"/>
      <c r="E11" s="614"/>
      <c r="F11" s="614"/>
      <c r="G11" s="614"/>
      <c r="H11" s="614"/>
      <c r="I11" s="614"/>
      <c r="J11" s="614"/>
      <c r="K11" s="614"/>
      <c r="L11" s="614"/>
      <c r="M11" s="614"/>
      <c r="N11" s="614"/>
      <c r="O11" s="614"/>
      <c r="P11" s="614"/>
      <c r="Q11" s="615"/>
      <c r="R11" s="616" t="s">
        <v>248</v>
      </c>
      <c r="S11" s="617"/>
      <c r="T11" s="617"/>
      <c r="U11" s="617"/>
      <c r="V11" s="617"/>
      <c r="W11" s="617"/>
      <c r="X11" s="617"/>
      <c r="Y11" s="618"/>
      <c r="Z11" s="665" t="s">
        <v>242</v>
      </c>
      <c r="AA11" s="665"/>
      <c r="AB11" s="665"/>
      <c r="AC11" s="665"/>
      <c r="AD11" s="666" t="s">
        <v>233</v>
      </c>
      <c r="AE11" s="666"/>
      <c r="AF11" s="666"/>
      <c r="AG11" s="666"/>
      <c r="AH11" s="666"/>
      <c r="AI11" s="666"/>
      <c r="AJ11" s="666"/>
      <c r="AK11" s="666"/>
      <c r="AL11" s="619" t="s">
        <v>242</v>
      </c>
      <c r="AM11" s="620"/>
      <c r="AN11" s="620"/>
      <c r="AO11" s="667"/>
      <c r="AP11" s="613" t="s">
        <v>249</v>
      </c>
      <c r="AQ11" s="614"/>
      <c r="AR11" s="614"/>
      <c r="AS11" s="614"/>
      <c r="AT11" s="614"/>
      <c r="AU11" s="614"/>
      <c r="AV11" s="614"/>
      <c r="AW11" s="614"/>
      <c r="AX11" s="614"/>
      <c r="AY11" s="614"/>
      <c r="AZ11" s="614"/>
      <c r="BA11" s="614"/>
      <c r="BB11" s="614"/>
      <c r="BC11" s="614"/>
      <c r="BD11" s="614"/>
      <c r="BE11" s="614"/>
      <c r="BF11" s="615"/>
      <c r="BG11" s="616">
        <v>150104</v>
      </c>
      <c r="BH11" s="617"/>
      <c r="BI11" s="617"/>
      <c r="BJ11" s="617"/>
      <c r="BK11" s="617"/>
      <c r="BL11" s="617"/>
      <c r="BM11" s="617"/>
      <c r="BN11" s="618"/>
      <c r="BO11" s="665">
        <v>2.7</v>
      </c>
      <c r="BP11" s="665"/>
      <c r="BQ11" s="665"/>
      <c r="BR11" s="665"/>
      <c r="BS11" s="622">
        <v>29968</v>
      </c>
      <c r="BT11" s="617"/>
      <c r="BU11" s="617"/>
      <c r="BV11" s="617"/>
      <c r="BW11" s="617"/>
      <c r="BX11" s="617"/>
      <c r="BY11" s="617"/>
      <c r="BZ11" s="617"/>
      <c r="CA11" s="617"/>
      <c r="CB11" s="655"/>
      <c r="CD11" s="648" t="s">
        <v>250</v>
      </c>
      <c r="CE11" s="649"/>
      <c r="CF11" s="649"/>
      <c r="CG11" s="649"/>
      <c r="CH11" s="649"/>
      <c r="CI11" s="649"/>
      <c r="CJ11" s="649"/>
      <c r="CK11" s="649"/>
      <c r="CL11" s="649"/>
      <c r="CM11" s="649"/>
      <c r="CN11" s="649"/>
      <c r="CO11" s="649"/>
      <c r="CP11" s="649"/>
      <c r="CQ11" s="650"/>
      <c r="CR11" s="616">
        <v>111511</v>
      </c>
      <c r="CS11" s="617"/>
      <c r="CT11" s="617"/>
      <c r="CU11" s="617"/>
      <c r="CV11" s="617"/>
      <c r="CW11" s="617"/>
      <c r="CX11" s="617"/>
      <c r="CY11" s="618"/>
      <c r="CZ11" s="665">
        <v>0.6</v>
      </c>
      <c r="DA11" s="665"/>
      <c r="DB11" s="665"/>
      <c r="DC11" s="665"/>
      <c r="DD11" s="622">
        <v>15161</v>
      </c>
      <c r="DE11" s="617"/>
      <c r="DF11" s="617"/>
      <c r="DG11" s="617"/>
      <c r="DH11" s="617"/>
      <c r="DI11" s="617"/>
      <c r="DJ11" s="617"/>
      <c r="DK11" s="617"/>
      <c r="DL11" s="617"/>
      <c r="DM11" s="617"/>
      <c r="DN11" s="617"/>
      <c r="DO11" s="617"/>
      <c r="DP11" s="618"/>
      <c r="DQ11" s="622">
        <v>90376</v>
      </c>
      <c r="DR11" s="617"/>
      <c r="DS11" s="617"/>
      <c r="DT11" s="617"/>
      <c r="DU11" s="617"/>
      <c r="DV11" s="617"/>
      <c r="DW11" s="617"/>
      <c r="DX11" s="617"/>
      <c r="DY11" s="617"/>
      <c r="DZ11" s="617"/>
      <c r="EA11" s="617"/>
      <c r="EB11" s="617"/>
      <c r="EC11" s="655"/>
    </row>
    <row r="12" spans="2:143" ht="11.25" customHeight="1" x14ac:dyDescent="0.15">
      <c r="B12" s="613" t="s">
        <v>251</v>
      </c>
      <c r="C12" s="614"/>
      <c r="D12" s="614"/>
      <c r="E12" s="614"/>
      <c r="F12" s="614"/>
      <c r="G12" s="614"/>
      <c r="H12" s="614"/>
      <c r="I12" s="614"/>
      <c r="J12" s="614"/>
      <c r="K12" s="614"/>
      <c r="L12" s="614"/>
      <c r="M12" s="614"/>
      <c r="N12" s="614"/>
      <c r="O12" s="614"/>
      <c r="P12" s="614"/>
      <c r="Q12" s="615"/>
      <c r="R12" s="616">
        <v>861096</v>
      </c>
      <c r="S12" s="617"/>
      <c r="T12" s="617"/>
      <c r="U12" s="617"/>
      <c r="V12" s="617"/>
      <c r="W12" s="617"/>
      <c r="X12" s="617"/>
      <c r="Y12" s="618"/>
      <c r="Z12" s="665">
        <v>4.5</v>
      </c>
      <c r="AA12" s="665"/>
      <c r="AB12" s="665"/>
      <c r="AC12" s="665"/>
      <c r="AD12" s="666">
        <v>861096</v>
      </c>
      <c r="AE12" s="666"/>
      <c r="AF12" s="666"/>
      <c r="AG12" s="666"/>
      <c r="AH12" s="666"/>
      <c r="AI12" s="666"/>
      <c r="AJ12" s="666"/>
      <c r="AK12" s="666"/>
      <c r="AL12" s="619">
        <v>8.3000000000000007</v>
      </c>
      <c r="AM12" s="620"/>
      <c r="AN12" s="620"/>
      <c r="AO12" s="667"/>
      <c r="AP12" s="613" t="s">
        <v>252</v>
      </c>
      <c r="AQ12" s="614"/>
      <c r="AR12" s="614"/>
      <c r="AS12" s="614"/>
      <c r="AT12" s="614"/>
      <c r="AU12" s="614"/>
      <c r="AV12" s="614"/>
      <c r="AW12" s="614"/>
      <c r="AX12" s="614"/>
      <c r="AY12" s="614"/>
      <c r="AZ12" s="614"/>
      <c r="BA12" s="614"/>
      <c r="BB12" s="614"/>
      <c r="BC12" s="614"/>
      <c r="BD12" s="614"/>
      <c r="BE12" s="614"/>
      <c r="BF12" s="615"/>
      <c r="BG12" s="616">
        <v>2023445</v>
      </c>
      <c r="BH12" s="617"/>
      <c r="BI12" s="617"/>
      <c r="BJ12" s="617"/>
      <c r="BK12" s="617"/>
      <c r="BL12" s="617"/>
      <c r="BM12" s="617"/>
      <c r="BN12" s="618"/>
      <c r="BO12" s="665">
        <v>36.9</v>
      </c>
      <c r="BP12" s="665"/>
      <c r="BQ12" s="665"/>
      <c r="BR12" s="665"/>
      <c r="BS12" s="622" t="s">
        <v>233</v>
      </c>
      <c r="BT12" s="617"/>
      <c r="BU12" s="617"/>
      <c r="BV12" s="617"/>
      <c r="BW12" s="617"/>
      <c r="BX12" s="617"/>
      <c r="BY12" s="617"/>
      <c r="BZ12" s="617"/>
      <c r="CA12" s="617"/>
      <c r="CB12" s="655"/>
      <c r="CD12" s="648" t="s">
        <v>253</v>
      </c>
      <c r="CE12" s="649"/>
      <c r="CF12" s="649"/>
      <c r="CG12" s="649"/>
      <c r="CH12" s="649"/>
      <c r="CI12" s="649"/>
      <c r="CJ12" s="649"/>
      <c r="CK12" s="649"/>
      <c r="CL12" s="649"/>
      <c r="CM12" s="649"/>
      <c r="CN12" s="649"/>
      <c r="CO12" s="649"/>
      <c r="CP12" s="649"/>
      <c r="CQ12" s="650"/>
      <c r="CR12" s="616">
        <v>106531</v>
      </c>
      <c r="CS12" s="617"/>
      <c r="CT12" s="617"/>
      <c r="CU12" s="617"/>
      <c r="CV12" s="617"/>
      <c r="CW12" s="617"/>
      <c r="CX12" s="617"/>
      <c r="CY12" s="618"/>
      <c r="CZ12" s="665">
        <v>0.6</v>
      </c>
      <c r="DA12" s="665"/>
      <c r="DB12" s="665"/>
      <c r="DC12" s="665"/>
      <c r="DD12" s="622" t="s">
        <v>134</v>
      </c>
      <c r="DE12" s="617"/>
      <c r="DF12" s="617"/>
      <c r="DG12" s="617"/>
      <c r="DH12" s="617"/>
      <c r="DI12" s="617"/>
      <c r="DJ12" s="617"/>
      <c r="DK12" s="617"/>
      <c r="DL12" s="617"/>
      <c r="DM12" s="617"/>
      <c r="DN12" s="617"/>
      <c r="DO12" s="617"/>
      <c r="DP12" s="618"/>
      <c r="DQ12" s="622">
        <v>94987</v>
      </c>
      <c r="DR12" s="617"/>
      <c r="DS12" s="617"/>
      <c r="DT12" s="617"/>
      <c r="DU12" s="617"/>
      <c r="DV12" s="617"/>
      <c r="DW12" s="617"/>
      <c r="DX12" s="617"/>
      <c r="DY12" s="617"/>
      <c r="DZ12" s="617"/>
      <c r="EA12" s="617"/>
      <c r="EB12" s="617"/>
      <c r="EC12" s="655"/>
    </row>
    <row r="13" spans="2:143" ht="11.25" customHeight="1" x14ac:dyDescent="0.15">
      <c r="B13" s="613" t="s">
        <v>254</v>
      </c>
      <c r="C13" s="614"/>
      <c r="D13" s="614"/>
      <c r="E13" s="614"/>
      <c r="F13" s="614"/>
      <c r="G13" s="614"/>
      <c r="H13" s="614"/>
      <c r="I13" s="614"/>
      <c r="J13" s="614"/>
      <c r="K13" s="614"/>
      <c r="L13" s="614"/>
      <c r="M13" s="614"/>
      <c r="N13" s="614"/>
      <c r="O13" s="614"/>
      <c r="P13" s="614"/>
      <c r="Q13" s="615"/>
      <c r="R13" s="616">
        <v>1719</v>
      </c>
      <c r="S13" s="617"/>
      <c r="T13" s="617"/>
      <c r="U13" s="617"/>
      <c r="V13" s="617"/>
      <c r="W13" s="617"/>
      <c r="X13" s="617"/>
      <c r="Y13" s="618"/>
      <c r="Z13" s="665">
        <v>0</v>
      </c>
      <c r="AA13" s="665"/>
      <c r="AB13" s="665"/>
      <c r="AC13" s="665"/>
      <c r="AD13" s="666">
        <v>1719</v>
      </c>
      <c r="AE13" s="666"/>
      <c r="AF13" s="666"/>
      <c r="AG13" s="666"/>
      <c r="AH13" s="666"/>
      <c r="AI13" s="666"/>
      <c r="AJ13" s="666"/>
      <c r="AK13" s="666"/>
      <c r="AL13" s="619">
        <v>0</v>
      </c>
      <c r="AM13" s="620"/>
      <c r="AN13" s="620"/>
      <c r="AO13" s="667"/>
      <c r="AP13" s="613" t="s">
        <v>255</v>
      </c>
      <c r="AQ13" s="614"/>
      <c r="AR13" s="614"/>
      <c r="AS13" s="614"/>
      <c r="AT13" s="614"/>
      <c r="AU13" s="614"/>
      <c r="AV13" s="614"/>
      <c r="AW13" s="614"/>
      <c r="AX13" s="614"/>
      <c r="AY13" s="614"/>
      <c r="AZ13" s="614"/>
      <c r="BA13" s="614"/>
      <c r="BB13" s="614"/>
      <c r="BC13" s="614"/>
      <c r="BD13" s="614"/>
      <c r="BE13" s="614"/>
      <c r="BF13" s="615"/>
      <c r="BG13" s="616">
        <v>1966814</v>
      </c>
      <c r="BH13" s="617"/>
      <c r="BI13" s="617"/>
      <c r="BJ13" s="617"/>
      <c r="BK13" s="617"/>
      <c r="BL13" s="617"/>
      <c r="BM13" s="617"/>
      <c r="BN13" s="618"/>
      <c r="BO13" s="665">
        <v>35.9</v>
      </c>
      <c r="BP13" s="665"/>
      <c r="BQ13" s="665"/>
      <c r="BR13" s="665"/>
      <c r="BS13" s="622" t="s">
        <v>233</v>
      </c>
      <c r="BT13" s="617"/>
      <c r="BU13" s="617"/>
      <c r="BV13" s="617"/>
      <c r="BW13" s="617"/>
      <c r="BX13" s="617"/>
      <c r="BY13" s="617"/>
      <c r="BZ13" s="617"/>
      <c r="CA13" s="617"/>
      <c r="CB13" s="655"/>
      <c r="CD13" s="648" t="s">
        <v>256</v>
      </c>
      <c r="CE13" s="649"/>
      <c r="CF13" s="649"/>
      <c r="CG13" s="649"/>
      <c r="CH13" s="649"/>
      <c r="CI13" s="649"/>
      <c r="CJ13" s="649"/>
      <c r="CK13" s="649"/>
      <c r="CL13" s="649"/>
      <c r="CM13" s="649"/>
      <c r="CN13" s="649"/>
      <c r="CO13" s="649"/>
      <c r="CP13" s="649"/>
      <c r="CQ13" s="650"/>
      <c r="CR13" s="616">
        <v>1485188</v>
      </c>
      <c r="CS13" s="617"/>
      <c r="CT13" s="617"/>
      <c r="CU13" s="617"/>
      <c r="CV13" s="617"/>
      <c r="CW13" s="617"/>
      <c r="CX13" s="617"/>
      <c r="CY13" s="618"/>
      <c r="CZ13" s="665">
        <v>7.8</v>
      </c>
      <c r="DA13" s="665"/>
      <c r="DB13" s="665"/>
      <c r="DC13" s="665"/>
      <c r="DD13" s="622">
        <v>495586</v>
      </c>
      <c r="DE13" s="617"/>
      <c r="DF13" s="617"/>
      <c r="DG13" s="617"/>
      <c r="DH13" s="617"/>
      <c r="DI13" s="617"/>
      <c r="DJ13" s="617"/>
      <c r="DK13" s="617"/>
      <c r="DL13" s="617"/>
      <c r="DM13" s="617"/>
      <c r="DN13" s="617"/>
      <c r="DO13" s="617"/>
      <c r="DP13" s="618"/>
      <c r="DQ13" s="622">
        <v>992054</v>
      </c>
      <c r="DR13" s="617"/>
      <c r="DS13" s="617"/>
      <c r="DT13" s="617"/>
      <c r="DU13" s="617"/>
      <c r="DV13" s="617"/>
      <c r="DW13" s="617"/>
      <c r="DX13" s="617"/>
      <c r="DY13" s="617"/>
      <c r="DZ13" s="617"/>
      <c r="EA13" s="617"/>
      <c r="EB13" s="617"/>
      <c r="EC13" s="655"/>
    </row>
    <row r="14" spans="2:143" ht="11.25" customHeight="1" x14ac:dyDescent="0.15">
      <c r="B14" s="613" t="s">
        <v>257</v>
      </c>
      <c r="C14" s="614"/>
      <c r="D14" s="614"/>
      <c r="E14" s="614"/>
      <c r="F14" s="614"/>
      <c r="G14" s="614"/>
      <c r="H14" s="614"/>
      <c r="I14" s="614"/>
      <c r="J14" s="614"/>
      <c r="K14" s="614"/>
      <c r="L14" s="614"/>
      <c r="M14" s="614"/>
      <c r="N14" s="614"/>
      <c r="O14" s="614"/>
      <c r="P14" s="614"/>
      <c r="Q14" s="615"/>
      <c r="R14" s="616" t="s">
        <v>233</v>
      </c>
      <c r="S14" s="617"/>
      <c r="T14" s="617"/>
      <c r="U14" s="617"/>
      <c r="V14" s="617"/>
      <c r="W14" s="617"/>
      <c r="X14" s="617"/>
      <c r="Y14" s="618"/>
      <c r="Z14" s="665" t="s">
        <v>134</v>
      </c>
      <c r="AA14" s="665"/>
      <c r="AB14" s="665"/>
      <c r="AC14" s="665"/>
      <c r="AD14" s="666" t="s">
        <v>242</v>
      </c>
      <c r="AE14" s="666"/>
      <c r="AF14" s="666"/>
      <c r="AG14" s="666"/>
      <c r="AH14" s="666"/>
      <c r="AI14" s="666"/>
      <c r="AJ14" s="666"/>
      <c r="AK14" s="666"/>
      <c r="AL14" s="619" t="s">
        <v>233</v>
      </c>
      <c r="AM14" s="620"/>
      <c r="AN14" s="620"/>
      <c r="AO14" s="667"/>
      <c r="AP14" s="613" t="s">
        <v>258</v>
      </c>
      <c r="AQ14" s="614"/>
      <c r="AR14" s="614"/>
      <c r="AS14" s="614"/>
      <c r="AT14" s="614"/>
      <c r="AU14" s="614"/>
      <c r="AV14" s="614"/>
      <c r="AW14" s="614"/>
      <c r="AX14" s="614"/>
      <c r="AY14" s="614"/>
      <c r="AZ14" s="614"/>
      <c r="BA14" s="614"/>
      <c r="BB14" s="614"/>
      <c r="BC14" s="614"/>
      <c r="BD14" s="614"/>
      <c r="BE14" s="614"/>
      <c r="BF14" s="615"/>
      <c r="BG14" s="616">
        <v>125535</v>
      </c>
      <c r="BH14" s="617"/>
      <c r="BI14" s="617"/>
      <c r="BJ14" s="617"/>
      <c r="BK14" s="617"/>
      <c r="BL14" s="617"/>
      <c r="BM14" s="617"/>
      <c r="BN14" s="618"/>
      <c r="BO14" s="665">
        <v>2.2999999999999998</v>
      </c>
      <c r="BP14" s="665"/>
      <c r="BQ14" s="665"/>
      <c r="BR14" s="665"/>
      <c r="BS14" s="622" t="s">
        <v>248</v>
      </c>
      <c r="BT14" s="617"/>
      <c r="BU14" s="617"/>
      <c r="BV14" s="617"/>
      <c r="BW14" s="617"/>
      <c r="BX14" s="617"/>
      <c r="BY14" s="617"/>
      <c r="BZ14" s="617"/>
      <c r="CA14" s="617"/>
      <c r="CB14" s="655"/>
      <c r="CD14" s="648" t="s">
        <v>259</v>
      </c>
      <c r="CE14" s="649"/>
      <c r="CF14" s="649"/>
      <c r="CG14" s="649"/>
      <c r="CH14" s="649"/>
      <c r="CI14" s="649"/>
      <c r="CJ14" s="649"/>
      <c r="CK14" s="649"/>
      <c r="CL14" s="649"/>
      <c r="CM14" s="649"/>
      <c r="CN14" s="649"/>
      <c r="CO14" s="649"/>
      <c r="CP14" s="649"/>
      <c r="CQ14" s="650"/>
      <c r="CR14" s="616">
        <v>735497</v>
      </c>
      <c r="CS14" s="617"/>
      <c r="CT14" s="617"/>
      <c r="CU14" s="617"/>
      <c r="CV14" s="617"/>
      <c r="CW14" s="617"/>
      <c r="CX14" s="617"/>
      <c r="CY14" s="618"/>
      <c r="CZ14" s="665">
        <v>3.9</v>
      </c>
      <c r="DA14" s="665"/>
      <c r="DB14" s="665"/>
      <c r="DC14" s="665"/>
      <c r="DD14" s="622">
        <v>200</v>
      </c>
      <c r="DE14" s="617"/>
      <c r="DF14" s="617"/>
      <c r="DG14" s="617"/>
      <c r="DH14" s="617"/>
      <c r="DI14" s="617"/>
      <c r="DJ14" s="617"/>
      <c r="DK14" s="617"/>
      <c r="DL14" s="617"/>
      <c r="DM14" s="617"/>
      <c r="DN14" s="617"/>
      <c r="DO14" s="617"/>
      <c r="DP14" s="618"/>
      <c r="DQ14" s="622">
        <v>724681</v>
      </c>
      <c r="DR14" s="617"/>
      <c r="DS14" s="617"/>
      <c r="DT14" s="617"/>
      <c r="DU14" s="617"/>
      <c r="DV14" s="617"/>
      <c r="DW14" s="617"/>
      <c r="DX14" s="617"/>
      <c r="DY14" s="617"/>
      <c r="DZ14" s="617"/>
      <c r="EA14" s="617"/>
      <c r="EB14" s="617"/>
      <c r="EC14" s="655"/>
    </row>
    <row r="15" spans="2:143" ht="11.25" customHeight="1" x14ac:dyDescent="0.15">
      <c r="B15" s="613" t="s">
        <v>260</v>
      </c>
      <c r="C15" s="614"/>
      <c r="D15" s="614"/>
      <c r="E15" s="614"/>
      <c r="F15" s="614"/>
      <c r="G15" s="614"/>
      <c r="H15" s="614"/>
      <c r="I15" s="614"/>
      <c r="J15" s="614"/>
      <c r="K15" s="614"/>
      <c r="L15" s="614"/>
      <c r="M15" s="614"/>
      <c r="N15" s="614"/>
      <c r="O15" s="614"/>
      <c r="P15" s="614"/>
      <c r="Q15" s="615"/>
      <c r="R15" s="616">
        <v>54924</v>
      </c>
      <c r="S15" s="617"/>
      <c r="T15" s="617"/>
      <c r="U15" s="617"/>
      <c r="V15" s="617"/>
      <c r="W15" s="617"/>
      <c r="X15" s="617"/>
      <c r="Y15" s="618"/>
      <c r="Z15" s="665">
        <v>0.3</v>
      </c>
      <c r="AA15" s="665"/>
      <c r="AB15" s="665"/>
      <c r="AC15" s="665"/>
      <c r="AD15" s="666">
        <v>54924</v>
      </c>
      <c r="AE15" s="666"/>
      <c r="AF15" s="666"/>
      <c r="AG15" s="666"/>
      <c r="AH15" s="666"/>
      <c r="AI15" s="666"/>
      <c r="AJ15" s="666"/>
      <c r="AK15" s="666"/>
      <c r="AL15" s="619">
        <v>0.5</v>
      </c>
      <c r="AM15" s="620"/>
      <c r="AN15" s="620"/>
      <c r="AO15" s="667"/>
      <c r="AP15" s="613" t="s">
        <v>261</v>
      </c>
      <c r="AQ15" s="614"/>
      <c r="AR15" s="614"/>
      <c r="AS15" s="614"/>
      <c r="AT15" s="614"/>
      <c r="AU15" s="614"/>
      <c r="AV15" s="614"/>
      <c r="AW15" s="614"/>
      <c r="AX15" s="614"/>
      <c r="AY15" s="614"/>
      <c r="AZ15" s="614"/>
      <c r="BA15" s="614"/>
      <c r="BB15" s="614"/>
      <c r="BC15" s="614"/>
      <c r="BD15" s="614"/>
      <c r="BE15" s="614"/>
      <c r="BF15" s="615"/>
      <c r="BG15" s="616">
        <v>259138</v>
      </c>
      <c r="BH15" s="617"/>
      <c r="BI15" s="617"/>
      <c r="BJ15" s="617"/>
      <c r="BK15" s="617"/>
      <c r="BL15" s="617"/>
      <c r="BM15" s="617"/>
      <c r="BN15" s="618"/>
      <c r="BO15" s="665">
        <v>4.7</v>
      </c>
      <c r="BP15" s="665"/>
      <c r="BQ15" s="665"/>
      <c r="BR15" s="665"/>
      <c r="BS15" s="622" t="s">
        <v>233</v>
      </c>
      <c r="BT15" s="617"/>
      <c r="BU15" s="617"/>
      <c r="BV15" s="617"/>
      <c r="BW15" s="617"/>
      <c r="BX15" s="617"/>
      <c r="BY15" s="617"/>
      <c r="BZ15" s="617"/>
      <c r="CA15" s="617"/>
      <c r="CB15" s="655"/>
      <c r="CD15" s="648" t="s">
        <v>262</v>
      </c>
      <c r="CE15" s="649"/>
      <c r="CF15" s="649"/>
      <c r="CG15" s="649"/>
      <c r="CH15" s="649"/>
      <c r="CI15" s="649"/>
      <c r="CJ15" s="649"/>
      <c r="CK15" s="649"/>
      <c r="CL15" s="649"/>
      <c r="CM15" s="649"/>
      <c r="CN15" s="649"/>
      <c r="CO15" s="649"/>
      <c r="CP15" s="649"/>
      <c r="CQ15" s="650"/>
      <c r="CR15" s="616">
        <v>2781218</v>
      </c>
      <c r="CS15" s="617"/>
      <c r="CT15" s="617"/>
      <c r="CU15" s="617"/>
      <c r="CV15" s="617"/>
      <c r="CW15" s="617"/>
      <c r="CX15" s="617"/>
      <c r="CY15" s="618"/>
      <c r="CZ15" s="665">
        <v>14.6</v>
      </c>
      <c r="DA15" s="665"/>
      <c r="DB15" s="665"/>
      <c r="DC15" s="665"/>
      <c r="DD15" s="622">
        <v>1216672</v>
      </c>
      <c r="DE15" s="617"/>
      <c r="DF15" s="617"/>
      <c r="DG15" s="617"/>
      <c r="DH15" s="617"/>
      <c r="DI15" s="617"/>
      <c r="DJ15" s="617"/>
      <c r="DK15" s="617"/>
      <c r="DL15" s="617"/>
      <c r="DM15" s="617"/>
      <c r="DN15" s="617"/>
      <c r="DO15" s="617"/>
      <c r="DP15" s="618"/>
      <c r="DQ15" s="622">
        <v>1333915</v>
      </c>
      <c r="DR15" s="617"/>
      <c r="DS15" s="617"/>
      <c r="DT15" s="617"/>
      <c r="DU15" s="617"/>
      <c r="DV15" s="617"/>
      <c r="DW15" s="617"/>
      <c r="DX15" s="617"/>
      <c r="DY15" s="617"/>
      <c r="DZ15" s="617"/>
      <c r="EA15" s="617"/>
      <c r="EB15" s="617"/>
      <c r="EC15" s="655"/>
    </row>
    <row r="16" spans="2:143" ht="11.25" customHeight="1" x14ac:dyDescent="0.15">
      <c r="B16" s="613" t="s">
        <v>263</v>
      </c>
      <c r="C16" s="614"/>
      <c r="D16" s="614"/>
      <c r="E16" s="614"/>
      <c r="F16" s="614"/>
      <c r="G16" s="614"/>
      <c r="H16" s="614"/>
      <c r="I16" s="614"/>
      <c r="J16" s="614"/>
      <c r="K16" s="614"/>
      <c r="L16" s="614"/>
      <c r="M16" s="614"/>
      <c r="N16" s="614"/>
      <c r="O16" s="614"/>
      <c r="P16" s="614"/>
      <c r="Q16" s="615"/>
      <c r="R16" s="616" t="s">
        <v>242</v>
      </c>
      <c r="S16" s="617"/>
      <c r="T16" s="617"/>
      <c r="U16" s="617"/>
      <c r="V16" s="617"/>
      <c r="W16" s="617"/>
      <c r="X16" s="617"/>
      <c r="Y16" s="618"/>
      <c r="Z16" s="665" t="s">
        <v>242</v>
      </c>
      <c r="AA16" s="665"/>
      <c r="AB16" s="665"/>
      <c r="AC16" s="665"/>
      <c r="AD16" s="666" t="s">
        <v>134</v>
      </c>
      <c r="AE16" s="666"/>
      <c r="AF16" s="666"/>
      <c r="AG16" s="666"/>
      <c r="AH16" s="666"/>
      <c r="AI16" s="666"/>
      <c r="AJ16" s="666"/>
      <c r="AK16" s="666"/>
      <c r="AL16" s="619" t="s">
        <v>233</v>
      </c>
      <c r="AM16" s="620"/>
      <c r="AN16" s="620"/>
      <c r="AO16" s="667"/>
      <c r="AP16" s="613" t="s">
        <v>264</v>
      </c>
      <c r="AQ16" s="614"/>
      <c r="AR16" s="614"/>
      <c r="AS16" s="614"/>
      <c r="AT16" s="614"/>
      <c r="AU16" s="614"/>
      <c r="AV16" s="614"/>
      <c r="AW16" s="614"/>
      <c r="AX16" s="614"/>
      <c r="AY16" s="614"/>
      <c r="AZ16" s="614"/>
      <c r="BA16" s="614"/>
      <c r="BB16" s="614"/>
      <c r="BC16" s="614"/>
      <c r="BD16" s="614"/>
      <c r="BE16" s="614"/>
      <c r="BF16" s="615"/>
      <c r="BG16" s="616" t="s">
        <v>242</v>
      </c>
      <c r="BH16" s="617"/>
      <c r="BI16" s="617"/>
      <c r="BJ16" s="617"/>
      <c r="BK16" s="617"/>
      <c r="BL16" s="617"/>
      <c r="BM16" s="617"/>
      <c r="BN16" s="618"/>
      <c r="BO16" s="665" t="s">
        <v>233</v>
      </c>
      <c r="BP16" s="665"/>
      <c r="BQ16" s="665"/>
      <c r="BR16" s="665"/>
      <c r="BS16" s="622" t="s">
        <v>233</v>
      </c>
      <c r="BT16" s="617"/>
      <c r="BU16" s="617"/>
      <c r="BV16" s="617"/>
      <c r="BW16" s="617"/>
      <c r="BX16" s="617"/>
      <c r="BY16" s="617"/>
      <c r="BZ16" s="617"/>
      <c r="CA16" s="617"/>
      <c r="CB16" s="655"/>
      <c r="CD16" s="648" t="s">
        <v>265</v>
      </c>
      <c r="CE16" s="649"/>
      <c r="CF16" s="649"/>
      <c r="CG16" s="649"/>
      <c r="CH16" s="649"/>
      <c r="CI16" s="649"/>
      <c r="CJ16" s="649"/>
      <c r="CK16" s="649"/>
      <c r="CL16" s="649"/>
      <c r="CM16" s="649"/>
      <c r="CN16" s="649"/>
      <c r="CO16" s="649"/>
      <c r="CP16" s="649"/>
      <c r="CQ16" s="650"/>
      <c r="CR16" s="616" t="s">
        <v>134</v>
      </c>
      <c r="CS16" s="617"/>
      <c r="CT16" s="617"/>
      <c r="CU16" s="617"/>
      <c r="CV16" s="617"/>
      <c r="CW16" s="617"/>
      <c r="CX16" s="617"/>
      <c r="CY16" s="618"/>
      <c r="CZ16" s="665" t="s">
        <v>233</v>
      </c>
      <c r="DA16" s="665"/>
      <c r="DB16" s="665"/>
      <c r="DC16" s="665"/>
      <c r="DD16" s="622" t="s">
        <v>233</v>
      </c>
      <c r="DE16" s="617"/>
      <c r="DF16" s="617"/>
      <c r="DG16" s="617"/>
      <c r="DH16" s="617"/>
      <c r="DI16" s="617"/>
      <c r="DJ16" s="617"/>
      <c r="DK16" s="617"/>
      <c r="DL16" s="617"/>
      <c r="DM16" s="617"/>
      <c r="DN16" s="617"/>
      <c r="DO16" s="617"/>
      <c r="DP16" s="618"/>
      <c r="DQ16" s="622" t="s">
        <v>242</v>
      </c>
      <c r="DR16" s="617"/>
      <c r="DS16" s="617"/>
      <c r="DT16" s="617"/>
      <c r="DU16" s="617"/>
      <c r="DV16" s="617"/>
      <c r="DW16" s="617"/>
      <c r="DX16" s="617"/>
      <c r="DY16" s="617"/>
      <c r="DZ16" s="617"/>
      <c r="EA16" s="617"/>
      <c r="EB16" s="617"/>
      <c r="EC16" s="655"/>
    </row>
    <row r="17" spans="2:133" ht="11.25" customHeight="1" x14ac:dyDescent="0.15">
      <c r="B17" s="613" t="s">
        <v>266</v>
      </c>
      <c r="C17" s="614"/>
      <c r="D17" s="614"/>
      <c r="E17" s="614"/>
      <c r="F17" s="614"/>
      <c r="G17" s="614"/>
      <c r="H17" s="614"/>
      <c r="I17" s="614"/>
      <c r="J17" s="614"/>
      <c r="K17" s="614"/>
      <c r="L17" s="614"/>
      <c r="M17" s="614"/>
      <c r="N17" s="614"/>
      <c r="O17" s="614"/>
      <c r="P17" s="614"/>
      <c r="Q17" s="615"/>
      <c r="R17" s="616">
        <v>35112</v>
      </c>
      <c r="S17" s="617"/>
      <c r="T17" s="617"/>
      <c r="U17" s="617"/>
      <c r="V17" s="617"/>
      <c r="W17" s="617"/>
      <c r="X17" s="617"/>
      <c r="Y17" s="618"/>
      <c r="Z17" s="665">
        <v>0.2</v>
      </c>
      <c r="AA17" s="665"/>
      <c r="AB17" s="665"/>
      <c r="AC17" s="665"/>
      <c r="AD17" s="666">
        <v>35112</v>
      </c>
      <c r="AE17" s="666"/>
      <c r="AF17" s="666"/>
      <c r="AG17" s="666"/>
      <c r="AH17" s="666"/>
      <c r="AI17" s="666"/>
      <c r="AJ17" s="666"/>
      <c r="AK17" s="666"/>
      <c r="AL17" s="619">
        <v>0.3</v>
      </c>
      <c r="AM17" s="620"/>
      <c r="AN17" s="620"/>
      <c r="AO17" s="667"/>
      <c r="AP17" s="613" t="s">
        <v>267</v>
      </c>
      <c r="AQ17" s="614"/>
      <c r="AR17" s="614"/>
      <c r="AS17" s="614"/>
      <c r="AT17" s="614"/>
      <c r="AU17" s="614"/>
      <c r="AV17" s="614"/>
      <c r="AW17" s="614"/>
      <c r="AX17" s="614"/>
      <c r="AY17" s="614"/>
      <c r="AZ17" s="614"/>
      <c r="BA17" s="614"/>
      <c r="BB17" s="614"/>
      <c r="BC17" s="614"/>
      <c r="BD17" s="614"/>
      <c r="BE17" s="614"/>
      <c r="BF17" s="615"/>
      <c r="BG17" s="616" t="s">
        <v>134</v>
      </c>
      <c r="BH17" s="617"/>
      <c r="BI17" s="617"/>
      <c r="BJ17" s="617"/>
      <c r="BK17" s="617"/>
      <c r="BL17" s="617"/>
      <c r="BM17" s="617"/>
      <c r="BN17" s="618"/>
      <c r="BO17" s="665" t="s">
        <v>242</v>
      </c>
      <c r="BP17" s="665"/>
      <c r="BQ17" s="665"/>
      <c r="BR17" s="665"/>
      <c r="BS17" s="622" t="s">
        <v>233</v>
      </c>
      <c r="BT17" s="617"/>
      <c r="BU17" s="617"/>
      <c r="BV17" s="617"/>
      <c r="BW17" s="617"/>
      <c r="BX17" s="617"/>
      <c r="BY17" s="617"/>
      <c r="BZ17" s="617"/>
      <c r="CA17" s="617"/>
      <c r="CB17" s="655"/>
      <c r="CD17" s="648" t="s">
        <v>268</v>
      </c>
      <c r="CE17" s="649"/>
      <c r="CF17" s="649"/>
      <c r="CG17" s="649"/>
      <c r="CH17" s="649"/>
      <c r="CI17" s="649"/>
      <c r="CJ17" s="649"/>
      <c r="CK17" s="649"/>
      <c r="CL17" s="649"/>
      <c r="CM17" s="649"/>
      <c r="CN17" s="649"/>
      <c r="CO17" s="649"/>
      <c r="CP17" s="649"/>
      <c r="CQ17" s="650"/>
      <c r="CR17" s="616">
        <v>1601273</v>
      </c>
      <c r="CS17" s="617"/>
      <c r="CT17" s="617"/>
      <c r="CU17" s="617"/>
      <c r="CV17" s="617"/>
      <c r="CW17" s="617"/>
      <c r="CX17" s="617"/>
      <c r="CY17" s="618"/>
      <c r="CZ17" s="665">
        <v>8.4</v>
      </c>
      <c r="DA17" s="665"/>
      <c r="DB17" s="665"/>
      <c r="DC17" s="665"/>
      <c r="DD17" s="622" t="s">
        <v>242</v>
      </c>
      <c r="DE17" s="617"/>
      <c r="DF17" s="617"/>
      <c r="DG17" s="617"/>
      <c r="DH17" s="617"/>
      <c r="DI17" s="617"/>
      <c r="DJ17" s="617"/>
      <c r="DK17" s="617"/>
      <c r="DL17" s="617"/>
      <c r="DM17" s="617"/>
      <c r="DN17" s="617"/>
      <c r="DO17" s="617"/>
      <c r="DP17" s="618"/>
      <c r="DQ17" s="622">
        <v>1597777</v>
      </c>
      <c r="DR17" s="617"/>
      <c r="DS17" s="617"/>
      <c r="DT17" s="617"/>
      <c r="DU17" s="617"/>
      <c r="DV17" s="617"/>
      <c r="DW17" s="617"/>
      <c r="DX17" s="617"/>
      <c r="DY17" s="617"/>
      <c r="DZ17" s="617"/>
      <c r="EA17" s="617"/>
      <c r="EB17" s="617"/>
      <c r="EC17" s="655"/>
    </row>
    <row r="18" spans="2:133" ht="11.25" customHeight="1" x14ac:dyDescent="0.15">
      <c r="B18" s="613" t="s">
        <v>269</v>
      </c>
      <c r="C18" s="614"/>
      <c r="D18" s="614"/>
      <c r="E18" s="614"/>
      <c r="F18" s="614"/>
      <c r="G18" s="614"/>
      <c r="H18" s="614"/>
      <c r="I18" s="614"/>
      <c r="J18" s="614"/>
      <c r="K18" s="614"/>
      <c r="L18" s="614"/>
      <c r="M18" s="614"/>
      <c r="N18" s="614"/>
      <c r="O18" s="614"/>
      <c r="P18" s="614"/>
      <c r="Q18" s="615"/>
      <c r="R18" s="616">
        <v>4315259</v>
      </c>
      <c r="S18" s="617"/>
      <c r="T18" s="617"/>
      <c r="U18" s="617"/>
      <c r="V18" s="617"/>
      <c r="W18" s="617"/>
      <c r="X18" s="617"/>
      <c r="Y18" s="618"/>
      <c r="Z18" s="665">
        <v>22.3</v>
      </c>
      <c r="AA18" s="665"/>
      <c r="AB18" s="665"/>
      <c r="AC18" s="665"/>
      <c r="AD18" s="666">
        <v>4074678</v>
      </c>
      <c r="AE18" s="666"/>
      <c r="AF18" s="666"/>
      <c r="AG18" s="666"/>
      <c r="AH18" s="666"/>
      <c r="AI18" s="666"/>
      <c r="AJ18" s="666"/>
      <c r="AK18" s="666"/>
      <c r="AL18" s="619">
        <v>39.200000000000003</v>
      </c>
      <c r="AM18" s="620"/>
      <c r="AN18" s="620"/>
      <c r="AO18" s="667"/>
      <c r="AP18" s="613" t="s">
        <v>270</v>
      </c>
      <c r="AQ18" s="614"/>
      <c r="AR18" s="614"/>
      <c r="AS18" s="614"/>
      <c r="AT18" s="614"/>
      <c r="AU18" s="614"/>
      <c r="AV18" s="614"/>
      <c r="AW18" s="614"/>
      <c r="AX18" s="614"/>
      <c r="AY18" s="614"/>
      <c r="AZ18" s="614"/>
      <c r="BA18" s="614"/>
      <c r="BB18" s="614"/>
      <c r="BC18" s="614"/>
      <c r="BD18" s="614"/>
      <c r="BE18" s="614"/>
      <c r="BF18" s="615"/>
      <c r="BG18" s="616" t="s">
        <v>233</v>
      </c>
      <c r="BH18" s="617"/>
      <c r="BI18" s="617"/>
      <c r="BJ18" s="617"/>
      <c r="BK18" s="617"/>
      <c r="BL18" s="617"/>
      <c r="BM18" s="617"/>
      <c r="BN18" s="618"/>
      <c r="BO18" s="665" t="s">
        <v>233</v>
      </c>
      <c r="BP18" s="665"/>
      <c r="BQ18" s="665"/>
      <c r="BR18" s="665"/>
      <c r="BS18" s="622" t="s">
        <v>233</v>
      </c>
      <c r="BT18" s="617"/>
      <c r="BU18" s="617"/>
      <c r="BV18" s="617"/>
      <c r="BW18" s="617"/>
      <c r="BX18" s="617"/>
      <c r="BY18" s="617"/>
      <c r="BZ18" s="617"/>
      <c r="CA18" s="617"/>
      <c r="CB18" s="655"/>
      <c r="CD18" s="648" t="s">
        <v>271</v>
      </c>
      <c r="CE18" s="649"/>
      <c r="CF18" s="649"/>
      <c r="CG18" s="649"/>
      <c r="CH18" s="649"/>
      <c r="CI18" s="649"/>
      <c r="CJ18" s="649"/>
      <c r="CK18" s="649"/>
      <c r="CL18" s="649"/>
      <c r="CM18" s="649"/>
      <c r="CN18" s="649"/>
      <c r="CO18" s="649"/>
      <c r="CP18" s="649"/>
      <c r="CQ18" s="650"/>
      <c r="CR18" s="616" t="s">
        <v>233</v>
      </c>
      <c r="CS18" s="617"/>
      <c r="CT18" s="617"/>
      <c r="CU18" s="617"/>
      <c r="CV18" s="617"/>
      <c r="CW18" s="617"/>
      <c r="CX18" s="617"/>
      <c r="CY18" s="618"/>
      <c r="CZ18" s="665" t="s">
        <v>134</v>
      </c>
      <c r="DA18" s="665"/>
      <c r="DB18" s="665"/>
      <c r="DC18" s="665"/>
      <c r="DD18" s="622" t="s">
        <v>242</v>
      </c>
      <c r="DE18" s="617"/>
      <c r="DF18" s="617"/>
      <c r="DG18" s="617"/>
      <c r="DH18" s="617"/>
      <c r="DI18" s="617"/>
      <c r="DJ18" s="617"/>
      <c r="DK18" s="617"/>
      <c r="DL18" s="617"/>
      <c r="DM18" s="617"/>
      <c r="DN18" s="617"/>
      <c r="DO18" s="617"/>
      <c r="DP18" s="618"/>
      <c r="DQ18" s="622" t="s">
        <v>242</v>
      </c>
      <c r="DR18" s="617"/>
      <c r="DS18" s="617"/>
      <c r="DT18" s="617"/>
      <c r="DU18" s="617"/>
      <c r="DV18" s="617"/>
      <c r="DW18" s="617"/>
      <c r="DX18" s="617"/>
      <c r="DY18" s="617"/>
      <c r="DZ18" s="617"/>
      <c r="EA18" s="617"/>
      <c r="EB18" s="617"/>
      <c r="EC18" s="655"/>
    </row>
    <row r="19" spans="2:133" ht="11.25" customHeight="1" x14ac:dyDescent="0.15">
      <c r="B19" s="613" t="s">
        <v>272</v>
      </c>
      <c r="C19" s="614"/>
      <c r="D19" s="614"/>
      <c r="E19" s="614"/>
      <c r="F19" s="614"/>
      <c r="G19" s="614"/>
      <c r="H19" s="614"/>
      <c r="I19" s="614"/>
      <c r="J19" s="614"/>
      <c r="K19" s="614"/>
      <c r="L19" s="614"/>
      <c r="M19" s="614"/>
      <c r="N19" s="614"/>
      <c r="O19" s="614"/>
      <c r="P19" s="614"/>
      <c r="Q19" s="615"/>
      <c r="R19" s="616">
        <v>4074678</v>
      </c>
      <c r="S19" s="617"/>
      <c r="T19" s="617"/>
      <c r="U19" s="617"/>
      <c r="V19" s="617"/>
      <c r="W19" s="617"/>
      <c r="X19" s="617"/>
      <c r="Y19" s="618"/>
      <c r="Z19" s="665">
        <v>21.1</v>
      </c>
      <c r="AA19" s="665"/>
      <c r="AB19" s="665"/>
      <c r="AC19" s="665"/>
      <c r="AD19" s="666">
        <v>4074678</v>
      </c>
      <c r="AE19" s="666"/>
      <c r="AF19" s="666"/>
      <c r="AG19" s="666"/>
      <c r="AH19" s="666"/>
      <c r="AI19" s="666"/>
      <c r="AJ19" s="666"/>
      <c r="AK19" s="666"/>
      <c r="AL19" s="619">
        <v>39.200000000000003</v>
      </c>
      <c r="AM19" s="620"/>
      <c r="AN19" s="620"/>
      <c r="AO19" s="667"/>
      <c r="AP19" s="613" t="s">
        <v>273</v>
      </c>
      <c r="AQ19" s="614"/>
      <c r="AR19" s="614"/>
      <c r="AS19" s="614"/>
      <c r="AT19" s="614"/>
      <c r="AU19" s="614"/>
      <c r="AV19" s="614"/>
      <c r="AW19" s="614"/>
      <c r="AX19" s="614"/>
      <c r="AY19" s="614"/>
      <c r="AZ19" s="614"/>
      <c r="BA19" s="614"/>
      <c r="BB19" s="614"/>
      <c r="BC19" s="614"/>
      <c r="BD19" s="614"/>
      <c r="BE19" s="614"/>
      <c r="BF19" s="615"/>
      <c r="BG19" s="616">
        <v>404062</v>
      </c>
      <c r="BH19" s="617"/>
      <c r="BI19" s="617"/>
      <c r="BJ19" s="617"/>
      <c r="BK19" s="617"/>
      <c r="BL19" s="617"/>
      <c r="BM19" s="617"/>
      <c r="BN19" s="618"/>
      <c r="BO19" s="665">
        <v>7.4</v>
      </c>
      <c r="BP19" s="665"/>
      <c r="BQ19" s="665"/>
      <c r="BR19" s="665"/>
      <c r="BS19" s="622" t="s">
        <v>233</v>
      </c>
      <c r="BT19" s="617"/>
      <c r="BU19" s="617"/>
      <c r="BV19" s="617"/>
      <c r="BW19" s="617"/>
      <c r="BX19" s="617"/>
      <c r="BY19" s="617"/>
      <c r="BZ19" s="617"/>
      <c r="CA19" s="617"/>
      <c r="CB19" s="655"/>
      <c r="CD19" s="648" t="s">
        <v>274</v>
      </c>
      <c r="CE19" s="649"/>
      <c r="CF19" s="649"/>
      <c r="CG19" s="649"/>
      <c r="CH19" s="649"/>
      <c r="CI19" s="649"/>
      <c r="CJ19" s="649"/>
      <c r="CK19" s="649"/>
      <c r="CL19" s="649"/>
      <c r="CM19" s="649"/>
      <c r="CN19" s="649"/>
      <c r="CO19" s="649"/>
      <c r="CP19" s="649"/>
      <c r="CQ19" s="650"/>
      <c r="CR19" s="616" t="s">
        <v>233</v>
      </c>
      <c r="CS19" s="617"/>
      <c r="CT19" s="617"/>
      <c r="CU19" s="617"/>
      <c r="CV19" s="617"/>
      <c r="CW19" s="617"/>
      <c r="CX19" s="617"/>
      <c r="CY19" s="618"/>
      <c r="CZ19" s="665" t="s">
        <v>233</v>
      </c>
      <c r="DA19" s="665"/>
      <c r="DB19" s="665"/>
      <c r="DC19" s="665"/>
      <c r="DD19" s="622" t="s">
        <v>242</v>
      </c>
      <c r="DE19" s="617"/>
      <c r="DF19" s="617"/>
      <c r="DG19" s="617"/>
      <c r="DH19" s="617"/>
      <c r="DI19" s="617"/>
      <c r="DJ19" s="617"/>
      <c r="DK19" s="617"/>
      <c r="DL19" s="617"/>
      <c r="DM19" s="617"/>
      <c r="DN19" s="617"/>
      <c r="DO19" s="617"/>
      <c r="DP19" s="618"/>
      <c r="DQ19" s="622" t="s">
        <v>242</v>
      </c>
      <c r="DR19" s="617"/>
      <c r="DS19" s="617"/>
      <c r="DT19" s="617"/>
      <c r="DU19" s="617"/>
      <c r="DV19" s="617"/>
      <c r="DW19" s="617"/>
      <c r="DX19" s="617"/>
      <c r="DY19" s="617"/>
      <c r="DZ19" s="617"/>
      <c r="EA19" s="617"/>
      <c r="EB19" s="617"/>
      <c r="EC19" s="655"/>
    </row>
    <row r="20" spans="2:133" ht="11.25" customHeight="1" x14ac:dyDescent="0.15">
      <c r="B20" s="613" t="s">
        <v>275</v>
      </c>
      <c r="C20" s="614"/>
      <c r="D20" s="614"/>
      <c r="E20" s="614"/>
      <c r="F20" s="614"/>
      <c r="G20" s="614"/>
      <c r="H20" s="614"/>
      <c r="I20" s="614"/>
      <c r="J20" s="614"/>
      <c r="K20" s="614"/>
      <c r="L20" s="614"/>
      <c r="M20" s="614"/>
      <c r="N20" s="614"/>
      <c r="O20" s="614"/>
      <c r="P20" s="614"/>
      <c r="Q20" s="615"/>
      <c r="R20" s="616">
        <v>240581</v>
      </c>
      <c r="S20" s="617"/>
      <c r="T20" s="617"/>
      <c r="U20" s="617"/>
      <c r="V20" s="617"/>
      <c r="W20" s="617"/>
      <c r="X20" s="617"/>
      <c r="Y20" s="618"/>
      <c r="Z20" s="665">
        <v>1.2</v>
      </c>
      <c r="AA20" s="665"/>
      <c r="AB20" s="665"/>
      <c r="AC20" s="665"/>
      <c r="AD20" s="666" t="s">
        <v>233</v>
      </c>
      <c r="AE20" s="666"/>
      <c r="AF20" s="666"/>
      <c r="AG20" s="666"/>
      <c r="AH20" s="666"/>
      <c r="AI20" s="666"/>
      <c r="AJ20" s="666"/>
      <c r="AK20" s="666"/>
      <c r="AL20" s="619" t="s">
        <v>233</v>
      </c>
      <c r="AM20" s="620"/>
      <c r="AN20" s="620"/>
      <c r="AO20" s="667"/>
      <c r="AP20" s="613" t="s">
        <v>276</v>
      </c>
      <c r="AQ20" s="614"/>
      <c r="AR20" s="614"/>
      <c r="AS20" s="614"/>
      <c r="AT20" s="614"/>
      <c r="AU20" s="614"/>
      <c r="AV20" s="614"/>
      <c r="AW20" s="614"/>
      <c r="AX20" s="614"/>
      <c r="AY20" s="614"/>
      <c r="AZ20" s="614"/>
      <c r="BA20" s="614"/>
      <c r="BB20" s="614"/>
      <c r="BC20" s="614"/>
      <c r="BD20" s="614"/>
      <c r="BE20" s="614"/>
      <c r="BF20" s="615"/>
      <c r="BG20" s="616">
        <v>404062</v>
      </c>
      <c r="BH20" s="617"/>
      <c r="BI20" s="617"/>
      <c r="BJ20" s="617"/>
      <c r="BK20" s="617"/>
      <c r="BL20" s="617"/>
      <c r="BM20" s="617"/>
      <c r="BN20" s="618"/>
      <c r="BO20" s="665">
        <v>7.4</v>
      </c>
      <c r="BP20" s="665"/>
      <c r="BQ20" s="665"/>
      <c r="BR20" s="665"/>
      <c r="BS20" s="622" t="s">
        <v>242</v>
      </c>
      <c r="BT20" s="617"/>
      <c r="BU20" s="617"/>
      <c r="BV20" s="617"/>
      <c r="BW20" s="617"/>
      <c r="BX20" s="617"/>
      <c r="BY20" s="617"/>
      <c r="BZ20" s="617"/>
      <c r="CA20" s="617"/>
      <c r="CB20" s="655"/>
      <c r="CD20" s="648" t="s">
        <v>277</v>
      </c>
      <c r="CE20" s="649"/>
      <c r="CF20" s="649"/>
      <c r="CG20" s="649"/>
      <c r="CH20" s="649"/>
      <c r="CI20" s="649"/>
      <c r="CJ20" s="649"/>
      <c r="CK20" s="649"/>
      <c r="CL20" s="649"/>
      <c r="CM20" s="649"/>
      <c r="CN20" s="649"/>
      <c r="CO20" s="649"/>
      <c r="CP20" s="649"/>
      <c r="CQ20" s="650"/>
      <c r="CR20" s="616">
        <v>19034121</v>
      </c>
      <c r="CS20" s="617"/>
      <c r="CT20" s="617"/>
      <c r="CU20" s="617"/>
      <c r="CV20" s="617"/>
      <c r="CW20" s="617"/>
      <c r="CX20" s="617"/>
      <c r="CY20" s="618"/>
      <c r="CZ20" s="665">
        <v>100</v>
      </c>
      <c r="DA20" s="665"/>
      <c r="DB20" s="665"/>
      <c r="DC20" s="665"/>
      <c r="DD20" s="622">
        <v>1895806</v>
      </c>
      <c r="DE20" s="617"/>
      <c r="DF20" s="617"/>
      <c r="DG20" s="617"/>
      <c r="DH20" s="617"/>
      <c r="DI20" s="617"/>
      <c r="DJ20" s="617"/>
      <c r="DK20" s="617"/>
      <c r="DL20" s="617"/>
      <c r="DM20" s="617"/>
      <c r="DN20" s="617"/>
      <c r="DO20" s="617"/>
      <c r="DP20" s="618"/>
      <c r="DQ20" s="622">
        <v>12625871</v>
      </c>
      <c r="DR20" s="617"/>
      <c r="DS20" s="617"/>
      <c r="DT20" s="617"/>
      <c r="DU20" s="617"/>
      <c r="DV20" s="617"/>
      <c r="DW20" s="617"/>
      <c r="DX20" s="617"/>
      <c r="DY20" s="617"/>
      <c r="DZ20" s="617"/>
      <c r="EA20" s="617"/>
      <c r="EB20" s="617"/>
      <c r="EC20" s="655"/>
    </row>
    <row r="21" spans="2:133" ht="11.25" customHeight="1" x14ac:dyDescent="0.15">
      <c r="B21" s="613" t="s">
        <v>278</v>
      </c>
      <c r="C21" s="614"/>
      <c r="D21" s="614"/>
      <c r="E21" s="614"/>
      <c r="F21" s="614"/>
      <c r="G21" s="614"/>
      <c r="H21" s="614"/>
      <c r="I21" s="614"/>
      <c r="J21" s="614"/>
      <c r="K21" s="614"/>
      <c r="L21" s="614"/>
      <c r="M21" s="614"/>
      <c r="N21" s="614"/>
      <c r="O21" s="614"/>
      <c r="P21" s="614"/>
      <c r="Q21" s="615"/>
      <c r="R21" s="616" t="s">
        <v>233</v>
      </c>
      <c r="S21" s="617"/>
      <c r="T21" s="617"/>
      <c r="U21" s="617"/>
      <c r="V21" s="617"/>
      <c r="W21" s="617"/>
      <c r="X21" s="617"/>
      <c r="Y21" s="618"/>
      <c r="Z21" s="665" t="s">
        <v>242</v>
      </c>
      <c r="AA21" s="665"/>
      <c r="AB21" s="665"/>
      <c r="AC21" s="665"/>
      <c r="AD21" s="666" t="s">
        <v>242</v>
      </c>
      <c r="AE21" s="666"/>
      <c r="AF21" s="666"/>
      <c r="AG21" s="666"/>
      <c r="AH21" s="666"/>
      <c r="AI21" s="666"/>
      <c r="AJ21" s="666"/>
      <c r="AK21" s="666"/>
      <c r="AL21" s="619" t="s">
        <v>134</v>
      </c>
      <c r="AM21" s="620"/>
      <c r="AN21" s="620"/>
      <c r="AO21" s="667"/>
      <c r="AP21" s="711" t="s">
        <v>279</v>
      </c>
      <c r="AQ21" s="718"/>
      <c r="AR21" s="718"/>
      <c r="AS21" s="718"/>
      <c r="AT21" s="718"/>
      <c r="AU21" s="718"/>
      <c r="AV21" s="718"/>
      <c r="AW21" s="718"/>
      <c r="AX21" s="718"/>
      <c r="AY21" s="718"/>
      <c r="AZ21" s="718"/>
      <c r="BA21" s="718"/>
      <c r="BB21" s="718"/>
      <c r="BC21" s="718"/>
      <c r="BD21" s="718"/>
      <c r="BE21" s="718"/>
      <c r="BF21" s="713"/>
      <c r="BG21" s="616" t="s">
        <v>134</v>
      </c>
      <c r="BH21" s="617"/>
      <c r="BI21" s="617"/>
      <c r="BJ21" s="617"/>
      <c r="BK21" s="617"/>
      <c r="BL21" s="617"/>
      <c r="BM21" s="617"/>
      <c r="BN21" s="618"/>
      <c r="BO21" s="665" t="s">
        <v>242</v>
      </c>
      <c r="BP21" s="665"/>
      <c r="BQ21" s="665"/>
      <c r="BR21" s="665"/>
      <c r="BS21" s="622" t="s">
        <v>242</v>
      </c>
      <c r="BT21" s="617"/>
      <c r="BU21" s="617"/>
      <c r="BV21" s="617"/>
      <c r="BW21" s="617"/>
      <c r="BX21" s="617"/>
      <c r="BY21" s="617"/>
      <c r="BZ21" s="617"/>
      <c r="CA21" s="617"/>
      <c r="CB21" s="655"/>
      <c r="CD21" s="729"/>
      <c r="CE21" s="645"/>
      <c r="CF21" s="645"/>
      <c r="CG21" s="645"/>
      <c r="CH21" s="645"/>
      <c r="CI21" s="645"/>
      <c r="CJ21" s="645"/>
      <c r="CK21" s="645"/>
      <c r="CL21" s="645"/>
      <c r="CM21" s="645"/>
      <c r="CN21" s="645"/>
      <c r="CO21" s="645"/>
      <c r="CP21" s="645"/>
      <c r="CQ21" s="646"/>
      <c r="CR21" s="730"/>
      <c r="CS21" s="727"/>
      <c r="CT21" s="727"/>
      <c r="CU21" s="727"/>
      <c r="CV21" s="727"/>
      <c r="CW21" s="727"/>
      <c r="CX21" s="727"/>
      <c r="CY21" s="731"/>
      <c r="CZ21" s="732"/>
      <c r="DA21" s="732"/>
      <c r="DB21" s="732"/>
      <c r="DC21" s="732"/>
      <c r="DD21" s="726"/>
      <c r="DE21" s="727"/>
      <c r="DF21" s="727"/>
      <c r="DG21" s="727"/>
      <c r="DH21" s="727"/>
      <c r="DI21" s="727"/>
      <c r="DJ21" s="727"/>
      <c r="DK21" s="727"/>
      <c r="DL21" s="727"/>
      <c r="DM21" s="727"/>
      <c r="DN21" s="727"/>
      <c r="DO21" s="727"/>
      <c r="DP21" s="731"/>
      <c r="DQ21" s="726"/>
      <c r="DR21" s="727"/>
      <c r="DS21" s="727"/>
      <c r="DT21" s="727"/>
      <c r="DU21" s="727"/>
      <c r="DV21" s="727"/>
      <c r="DW21" s="727"/>
      <c r="DX21" s="727"/>
      <c r="DY21" s="727"/>
      <c r="DZ21" s="727"/>
      <c r="EA21" s="727"/>
      <c r="EB21" s="727"/>
      <c r="EC21" s="728"/>
    </row>
    <row r="22" spans="2:133" ht="11.25" customHeight="1" x14ac:dyDescent="0.15">
      <c r="B22" s="613" t="s">
        <v>280</v>
      </c>
      <c r="C22" s="614"/>
      <c r="D22" s="614"/>
      <c r="E22" s="614"/>
      <c r="F22" s="614"/>
      <c r="G22" s="614"/>
      <c r="H22" s="614"/>
      <c r="I22" s="614"/>
      <c r="J22" s="614"/>
      <c r="K22" s="614"/>
      <c r="L22" s="614"/>
      <c r="M22" s="614"/>
      <c r="N22" s="614"/>
      <c r="O22" s="614"/>
      <c r="P22" s="614"/>
      <c r="Q22" s="615"/>
      <c r="R22" s="616">
        <v>10968996</v>
      </c>
      <c r="S22" s="617"/>
      <c r="T22" s="617"/>
      <c r="U22" s="617"/>
      <c r="V22" s="617"/>
      <c r="W22" s="617"/>
      <c r="X22" s="617"/>
      <c r="Y22" s="618"/>
      <c r="Z22" s="665">
        <v>56.8</v>
      </c>
      <c r="AA22" s="665"/>
      <c r="AB22" s="665"/>
      <c r="AC22" s="665"/>
      <c r="AD22" s="666">
        <v>10324353</v>
      </c>
      <c r="AE22" s="666"/>
      <c r="AF22" s="666"/>
      <c r="AG22" s="666"/>
      <c r="AH22" s="666"/>
      <c r="AI22" s="666"/>
      <c r="AJ22" s="666"/>
      <c r="AK22" s="666"/>
      <c r="AL22" s="619">
        <v>99.3</v>
      </c>
      <c r="AM22" s="620"/>
      <c r="AN22" s="620"/>
      <c r="AO22" s="667"/>
      <c r="AP22" s="711" t="s">
        <v>281</v>
      </c>
      <c r="AQ22" s="718"/>
      <c r="AR22" s="718"/>
      <c r="AS22" s="718"/>
      <c r="AT22" s="718"/>
      <c r="AU22" s="718"/>
      <c r="AV22" s="718"/>
      <c r="AW22" s="718"/>
      <c r="AX22" s="718"/>
      <c r="AY22" s="718"/>
      <c r="AZ22" s="718"/>
      <c r="BA22" s="718"/>
      <c r="BB22" s="718"/>
      <c r="BC22" s="718"/>
      <c r="BD22" s="718"/>
      <c r="BE22" s="718"/>
      <c r="BF22" s="713"/>
      <c r="BG22" s="616" t="s">
        <v>242</v>
      </c>
      <c r="BH22" s="617"/>
      <c r="BI22" s="617"/>
      <c r="BJ22" s="617"/>
      <c r="BK22" s="617"/>
      <c r="BL22" s="617"/>
      <c r="BM22" s="617"/>
      <c r="BN22" s="618"/>
      <c r="BO22" s="665" t="s">
        <v>233</v>
      </c>
      <c r="BP22" s="665"/>
      <c r="BQ22" s="665"/>
      <c r="BR22" s="665"/>
      <c r="BS22" s="622" t="s">
        <v>233</v>
      </c>
      <c r="BT22" s="617"/>
      <c r="BU22" s="617"/>
      <c r="BV22" s="617"/>
      <c r="BW22" s="617"/>
      <c r="BX22" s="617"/>
      <c r="BY22" s="617"/>
      <c r="BZ22" s="617"/>
      <c r="CA22" s="617"/>
      <c r="CB22" s="655"/>
      <c r="CD22" s="720" t="s">
        <v>282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13" t="s">
        <v>283</v>
      </c>
      <c r="C23" s="614"/>
      <c r="D23" s="614"/>
      <c r="E23" s="614"/>
      <c r="F23" s="614"/>
      <c r="G23" s="614"/>
      <c r="H23" s="614"/>
      <c r="I23" s="614"/>
      <c r="J23" s="614"/>
      <c r="K23" s="614"/>
      <c r="L23" s="614"/>
      <c r="M23" s="614"/>
      <c r="N23" s="614"/>
      <c r="O23" s="614"/>
      <c r="P23" s="614"/>
      <c r="Q23" s="615"/>
      <c r="R23" s="616">
        <v>7267</v>
      </c>
      <c r="S23" s="617"/>
      <c r="T23" s="617"/>
      <c r="U23" s="617"/>
      <c r="V23" s="617"/>
      <c r="W23" s="617"/>
      <c r="X23" s="617"/>
      <c r="Y23" s="618"/>
      <c r="Z23" s="665">
        <v>0</v>
      </c>
      <c r="AA23" s="665"/>
      <c r="AB23" s="665"/>
      <c r="AC23" s="665"/>
      <c r="AD23" s="666">
        <v>7267</v>
      </c>
      <c r="AE23" s="666"/>
      <c r="AF23" s="666"/>
      <c r="AG23" s="666"/>
      <c r="AH23" s="666"/>
      <c r="AI23" s="666"/>
      <c r="AJ23" s="666"/>
      <c r="AK23" s="666"/>
      <c r="AL23" s="619">
        <v>0.1</v>
      </c>
      <c r="AM23" s="620"/>
      <c r="AN23" s="620"/>
      <c r="AO23" s="667"/>
      <c r="AP23" s="711" t="s">
        <v>284</v>
      </c>
      <c r="AQ23" s="718"/>
      <c r="AR23" s="718"/>
      <c r="AS23" s="718"/>
      <c r="AT23" s="718"/>
      <c r="AU23" s="718"/>
      <c r="AV23" s="718"/>
      <c r="AW23" s="718"/>
      <c r="AX23" s="718"/>
      <c r="AY23" s="718"/>
      <c r="AZ23" s="718"/>
      <c r="BA23" s="718"/>
      <c r="BB23" s="718"/>
      <c r="BC23" s="718"/>
      <c r="BD23" s="718"/>
      <c r="BE23" s="718"/>
      <c r="BF23" s="713"/>
      <c r="BG23" s="616">
        <v>404062</v>
      </c>
      <c r="BH23" s="617"/>
      <c r="BI23" s="617"/>
      <c r="BJ23" s="617"/>
      <c r="BK23" s="617"/>
      <c r="BL23" s="617"/>
      <c r="BM23" s="617"/>
      <c r="BN23" s="618"/>
      <c r="BO23" s="665">
        <v>7.4</v>
      </c>
      <c r="BP23" s="665"/>
      <c r="BQ23" s="665"/>
      <c r="BR23" s="665"/>
      <c r="BS23" s="622" t="s">
        <v>248</v>
      </c>
      <c r="BT23" s="617"/>
      <c r="BU23" s="617"/>
      <c r="BV23" s="617"/>
      <c r="BW23" s="617"/>
      <c r="BX23" s="617"/>
      <c r="BY23" s="617"/>
      <c r="BZ23" s="617"/>
      <c r="CA23" s="617"/>
      <c r="CB23" s="655"/>
      <c r="CD23" s="720" t="s">
        <v>221</v>
      </c>
      <c r="CE23" s="721"/>
      <c r="CF23" s="721"/>
      <c r="CG23" s="721"/>
      <c r="CH23" s="721"/>
      <c r="CI23" s="721"/>
      <c r="CJ23" s="721"/>
      <c r="CK23" s="721"/>
      <c r="CL23" s="721"/>
      <c r="CM23" s="721"/>
      <c r="CN23" s="721"/>
      <c r="CO23" s="721"/>
      <c r="CP23" s="721"/>
      <c r="CQ23" s="722"/>
      <c r="CR23" s="720" t="s">
        <v>285</v>
      </c>
      <c r="CS23" s="721"/>
      <c r="CT23" s="721"/>
      <c r="CU23" s="721"/>
      <c r="CV23" s="721"/>
      <c r="CW23" s="721"/>
      <c r="CX23" s="721"/>
      <c r="CY23" s="722"/>
      <c r="CZ23" s="720" t="s">
        <v>286</v>
      </c>
      <c r="DA23" s="721"/>
      <c r="DB23" s="721"/>
      <c r="DC23" s="722"/>
      <c r="DD23" s="720" t="s">
        <v>287</v>
      </c>
      <c r="DE23" s="721"/>
      <c r="DF23" s="721"/>
      <c r="DG23" s="721"/>
      <c r="DH23" s="721"/>
      <c r="DI23" s="721"/>
      <c r="DJ23" s="721"/>
      <c r="DK23" s="722"/>
      <c r="DL23" s="723" t="s">
        <v>288</v>
      </c>
      <c r="DM23" s="724"/>
      <c r="DN23" s="724"/>
      <c r="DO23" s="724"/>
      <c r="DP23" s="724"/>
      <c r="DQ23" s="724"/>
      <c r="DR23" s="724"/>
      <c r="DS23" s="724"/>
      <c r="DT23" s="724"/>
      <c r="DU23" s="724"/>
      <c r="DV23" s="725"/>
      <c r="DW23" s="720" t="s">
        <v>289</v>
      </c>
      <c r="DX23" s="721"/>
      <c r="DY23" s="721"/>
      <c r="DZ23" s="721"/>
      <c r="EA23" s="721"/>
      <c r="EB23" s="721"/>
      <c r="EC23" s="722"/>
    </row>
    <row r="24" spans="2:133" ht="11.25" customHeight="1" x14ac:dyDescent="0.15">
      <c r="B24" s="613" t="s">
        <v>290</v>
      </c>
      <c r="C24" s="614"/>
      <c r="D24" s="614"/>
      <c r="E24" s="614"/>
      <c r="F24" s="614"/>
      <c r="G24" s="614"/>
      <c r="H24" s="614"/>
      <c r="I24" s="614"/>
      <c r="J24" s="614"/>
      <c r="K24" s="614"/>
      <c r="L24" s="614"/>
      <c r="M24" s="614"/>
      <c r="N24" s="614"/>
      <c r="O24" s="614"/>
      <c r="P24" s="614"/>
      <c r="Q24" s="615"/>
      <c r="R24" s="616">
        <v>13102</v>
      </c>
      <c r="S24" s="617"/>
      <c r="T24" s="617"/>
      <c r="U24" s="617"/>
      <c r="V24" s="617"/>
      <c r="W24" s="617"/>
      <c r="X24" s="617"/>
      <c r="Y24" s="618"/>
      <c r="Z24" s="665">
        <v>0.1</v>
      </c>
      <c r="AA24" s="665"/>
      <c r="AB24" s="665"/>
      <c r="AC24" s="665"/>
      <c r="AD24" s="666" t="s">
        <v>242</v>
      </c>
      <c r="AE24" s="666"/>
      <c r="AF24" s="666"/>
      <c r="AG24" s="666"/>
      <c r="AH24" s="666"/>
      <c r="AI24" s="666"/>
      <c r="AJ24" s="666"/>
      <c r="AK24" s="666"/>
      <c r="AL24" s="619" t="s">
        <v>134</v>
      </c>
      <c r="AM24" s="620"/>
      <c r="AN24" s="620"/>
      <c r="AO24" s="667"/>
      <c r="AP24" s="711" t="s">
        <v>291</v>
      </c>
      <c r="AQ24" s="718"/>
      <c r="AR24" s="718"/>
      <c r="AS24" s="718"/>
      <c r="AT24" s="718"/>
      <c r="AU24" s="718"/>
      <c r="AV24" s="718"/>
      <c r="AW24" s="718"/>
      <c r="AX24" s="718"/>
      <c r="AY24" s="718"/>
      <c r="AZ24" s="718"/>
      <c r="BA24" s="718"/>
      <c r="BB24" s="718"/>
      <c r="BC24" s="718"/>
      <c r="BD24" s="718"/>
      <c r="BE24" s="718"/>
      <c r="BF24" s="713"/>
      <c r="BG24" s="616" t="s">
        <v>242</v>
      </c>
      <c r="BH24" s="617"/>
      <c r="BI24" s="617"/>
      <c r="BJ24" s="617"/>
      <c r="BK24" s="617"/>
      <c r="BL24" s="617"/>
      <c r="BM24" s="617"/>
      <c r="BN24" s="618"/>
      <c r="BO24" s="665" t="s">
        <v>233</v>
      </c>
      <c r="BP24" s="665"/>
      <c r="BQ24" s="665"/>
      <c r="BR24" s="665"/>
      <c r="BS24" s="622" t="s">
        <v>233</v>
      </c>
      <c r="BT24" s="617"/>
      <c r="BU24" s="617"/>
      <c r="BV24" s="617"/>
      <c r="BW24" s="617"/>
      <c r="BX24" s="617"/>
      <c r="BY24" s="617"/>
      <c r="BZ24" s="617"/>
      <c r="CA24" s="617"/>
      <c r="CB24" s="655"/>
      <c r="CD24" s="674" t="s">
        <v>292</v>
      </c>
      <c r="CE24" s="675"/>
      <c r="CF24" s="675"/>
      <c r="CG24" s="675"/>
      <c r="CH24" s="675"/>
      <c r="CI24" s="675"/>
      <c r="CJ24" s="675"/>
      <c r="CK24" s="675"/>
      <c r="CL24" s="675"/>
      <c r="CM24" s="675"/>
      <c r="CN24" s="675"/>
      <c r="CO24" s="675"/>
      <c r="CP24" s="675"/>
      <c r="CQ24" s="676"/>
      <c r="CR24" s="668">
        <v>9110372</v>
      </c>
      <c r="CS24" s="669"/>
      <c r="CT24" s="669"/>
      <c r="CU24" s="669"/>
      <c r="CV24" s="669"/>
      <c r="CW24" s="669"/>
      <c r="CX24" s="669"/>
      <c r="CY24" s="715"/>
      <c r="CZ24" s="716">
        <v>47.9</v>
      </c>
      <c r="DA24" s="685"/>
      <c r="DB24" s="685"/>
      <c r="DC24" s="719"/>
      <c r="DD24" s="714">
        <v>5685660</v>
      </c>
      <c r="DE24" s="669"/>
      <c r="DF24" s="669"/>
      <c r="DG24" s="669"/>
      <c r="DH24" s="669"/>
      <c r="DI24" s="669"/>
      <c r="DJ24" s="669"/>
      <c r="DK24" s="715"/>
      <c r="DL24" s="714">
        <v>5652723</v>
      </c>
      <c r="DM24" s="669"/>
      <c r="DN24" s="669"/>
      <c r="DO24" s="669"/>
      <c r="DP24" s="669"/>
      <c r="DQ24" s="669"/>
      <c r="DR24" s="669"/>
      <c r="DS24" s="669"/>
      <c r="DT24" s="669"/>
      <c r="DU24" s="669"/>
      <c r="DV24" s="715"/>
      <c r="DW24" s="716">
        <v>51.1</v>
      </c>
      <c r="DX24" s="685"/>
      <c r="DY24" s="685"/>
      <c r="DZ24" s="685"/>
      <c r="EA24" s="685"/>
      <c r="EB24" s="685"/>
      <c r="EC24" s="717"/>
    </row>
    <row r="25" spans="2:133" ht="11.25" customHeight="1" x14ac:dyDescent="0.15">
      <c r="B25" s="613" t="s">
        <v>293</v>
      </c>
      <c r="C25" s="614"/>
      <c r="D25" s="614"/>
      <c r="E25" s="614"/>
      <c r="F25" s="614"/>
      <c r="G25" s="614"/>
      <c r="H25" s="614"/>
      <c r="I25" s="614"/>
      <c r="J25" s="614"/>
      <c r="K25" s="614"/>
      <c r="L25" s="614"/>
      <c r="M25" s="614"/>
      <c r="N25" s="614"/>
      <c r="O25" s="614"/>
      <c r="P25" s="614"/>
      <c r="Q25" s="615"/>
      <c r="R25" s="616">
        <v>199956</v>
      </c>
      <c r="S25" s="617"/>
      <c r="T25" s="617"/>
      <c r="U25" s="617"/>
      <c r="V25" s="617"/>
      <c r="W25" s="617"/>
      <c r="X25" s="617"/>
      <c r="Y25" s="618"/>
      <c r="Z25" s="665">
        <v>1</v>
      </c>
      <c r="AA25" s="665"/>
      <c r="AB25" s="665"/>
      <c r="AC25" s="665"/>
      <c r="AD25" s="666">
        <v>60221</v>
      </c>
      <c r="AE25" s="666"/>
      <c r="AF25" s="666"/>
      <c r="AG25" s="666"/>
      <c r="AH25" s="666"/>
      <c r="AI25" s="666"/>
      <c r="AJ25" s="666"/>
      <c r="AK25" s="666"/>
      <c r="AL25" s="619">
        <v>0.6</v>
      </c>
      <c r="AM25" s="620"/>
      <c r="AN25" s="620"/>
      <c r="AO25" s="667"/>
      <c r="AP25" s="711" t="s">
        <v>294</v>
      </c>
      <c r="AQ25" s="718"/>
      <c r="AR25" s="718"/>
      <c r="AS25" s="718"/>
      <c r="AT25" s="718"/>
      <c r="AU25" s="718"/>
      <c r="AV25" s="718"/>
      <c r="AW25" s="718"/>
      <c r="AX25" s="718"/>
      <c r="AY25" s="718"/>
      <c r="AZ25" s="718"/>
      <c r="BA25" s="718"/>
      <c r="BB25" s="718"/>
      <c r="BC25" s="718"/>
      <c r="BD25" s="718"/>
      <c r="BE25" s="718"/>
      <c r="BF25" s="713"/>
      <c r="BG25" s="616" t="s">
        <v>233</v>
      </c>
      <c r="BH25" s="617"/>
      <c r="BI25" s="617"/>
      <c r="BJ25" s="617"/>
      <c r="BK25" s="617"/>
      <c r="BL25" s="617"/>
      <c r="BM25" s="617"/>
      <c r="BN25" s="618"/>
      <c r="BO25" s="665" t="s">
        <v>242</v>
      </c>
      <c r="BP25" s="665"/>
      <c r="BQ25" s="665"/>
      <c r="BR25" s="665"/>
      <c r="BS25" s="622" t="s">
        <v>233</v>
      </c>
      <c r="BT25" s="617"/>
      <c r="BU25" s="617"/>
      <c r="BV25" s="617"/>
      <c r="BW25" s="617"/>
      <c r="BX25" s="617"/>
      <c r="BY25" s="617"/>
      <c r="BZ25" s="617"/>
      <c r="CA25" s="617"/>
      <c r="CB25" s="655"/>
      <c r="CD25" s="648" t="s">
        <v>295</v>
      </c>
      <c r="CE25" s="649"/>
      <c r="CF25" s="649"/>
      <c r="CG25" s="649"/>
      <c r="CH25" s="649"/>
      <c r="CI25" s="649"/>
      <c r="CJ25" s="649"/>
      <c r="CK25" s="649"/>
      <c r="CL25" s="649"/>
      <c r="CM25" s="649"/>
      <c r="CN25" s="649"/>
      <c r="CO25" s="649"/>
      <c r="CP25" s="649"/>
      <c r="CQ25" s="650"/>
      <c r="CR25" s="616">
        <v>3054219</v>
      </c>
      <c r="CS25" s="629"/>
      <c r="CT25" s="629"/>
      <c r="CU25" s="629"/>
      <c r="CV25" s="629"/>
      <c r="CW25" s="629"/>
      <c r="CX25" s="629"/>
      <c r="CY25" s="630"/>
      <c r="CZ25" s="619">
        <v>16</v>
      </c>
      <c r="DA25" s="631"/>
      <c r="DB25" s="631"/>
      <c r="DC25" s="632"/>
      <c r="DD25" s="622">
        <v>2765580</v>
      </c>
      <c r="DE25" s="629"/>
      <c r="DF25" s="629"/>
      <c r="DG25" s="629"/>
      <c r="DH25" s="629"/>
      <c r="DI25" s="629"/>
      <c r="DJ25" s="629"/>
      <c r="DK25" s="630"/>
      <c r="DL25" s="622">
        <v>2732643</v>
      </c>
      <c r="DM25" s="629"/>
      <c r="DN25" s="629"/>
      <c r="DO25" s="629"/>
      <c r="DP25" s="629"/>
      <c r="DQ25" s="629"/>
      <c r="DR25" s="629"/>
      <c r="DS25" s="629"/>
      <c r="DT25" s="629"/>
      <c r="DU25" s="629"/>
      <c r="DV25" s="630"/>
      <c r="DW25" s="619">
        <v>24.7</v>
      </c>
      <c r="DX25" s="631"/>
      <c r="DY25" s="631"/>
      <c r="DZ25" s="631"/>
      <c r="EA25" s="631"/>
      <c r="EB25" s="631"/>
      <c r="EC25" s="639"/>
    </row>
    <row r="26" spans="2:133" ht="11.25" customHeight="1" x14ac:dyDescent="0.15">
      <c r="B26" s="613" t="s">
        <v>296</v>
      </c>
      <c r="C26" s="614"/>
      <c r="D26" s="614"/>
      <c r="E26" s="614"/>
      <c r="F26" s="614"/>
      <c r="G26" s="614"/>
      <c r="H26" s="614"/>
      <c r="I26" s="614"/>
      <c r="J26" s="614"/>
      <c r="K26" s="614"/>
      <c r="L26" s="614"/>
      <c r="M26" s="614"/>
      <c r="N26" s="614"/>
      <c r="O26" s="614"/>
      <c r="P26" s="614"/>
      <c r="Q26" s="615"/>
      <c r="R26" s="616">
        <v>88502</v>
      </c>
      <c r="S26" s="617"/>
      <c r="T26" s="617"/>
      <c r="U26" s="617"/>
      <c r="V26" s="617"/>
      <c r="W26" s="617"/>
      <c r="X26" s="617"/>
      <c r="Y26" s="618"/>
      <c r="Z26" s="665">
        <v>0.5</v>
      </c>
      <c r="AA26" s="665"/>
      <c r="AB26" s="665"/>
      <c r="AC26" s="665"/>
      <c r="AD26" s="666" t="s">
        <v>242</v>
      </c>
      <c r="AE26" s="666"/>
      <c r="AF26" s="666"/>
      <c r="AG26" s="666"/>
      <c r="AH26" s="666"/>
      <c r="AI26" s="666"/>
      <c r="AJ26" s="666"/>
      <c r="AK26" s="666"/>
      <c r="AL26" s="619" t="s">
        <v>233</v>
      </c>
      <c r="AM26" s="620"/>
      <c r="AN26" s="620"/>
      <c r="AO26" s="667"/>
      <c r="AP26" s="711" t="s">
        <v>297</v>
      </c>
      <c r="AQ26" s="712"/>
      <c r="AR26" s="712"/>
      <c r="AS26" s="712"/>
      <c r="AT26" s="712"/>
      <c r="AU26" s="712"/>
      <c r="AV26" s="712"/>
      <c r="AW26" s="712"/>
      <c r="AX26" s="712"/>
      <c r="AY26" s="712"/>
      <c r="AZ26" s="712"/>
      <c r="BA26" s="712"/>
      <c r="BB26" s="712"/>
      <c r="BC26" s="712"/>
      <c r="BD26" s="712"/>
      <c r="BE26" s="712"/>
      <c r="BF26" s="713"/>
      <c r="BG26" s="616" t="s">
        <v>242</v>
      </c>
      <c r="BH26" s="617"/>
      <c r="BI26" s="617"/>
      <c r="BJ26" s="617"/>
      <c r="BK26" s="617"/>
      <c r="BL26" s="617"/>
      <c r="BM26" s="617"/>
      <c r="BN26" s="618"/>
      <c r="BO26" s="665" t="s">
        <v>233</v>
      </c>
      <c r="BP26" s="665"/>
      <c r="BQ26" s="665"/>
      <c r="BR26" s="665"/>
      <c r="BS26" s="622" t="s">
        <v>233</v>
      </c>
      <c r="BT26" s="617"/>
      <c r="BU26" s="617"/>
      <c r="BV26" s="617"/>
      <c r="BW26" s="617"/>
      <c r="BX26" s="617"/>
      <c r="BY26" s="617"/>
      <c r="BZ26" s="617"/>
      <c r="CA26" s="617"/>
      <c r="CB26" s="655"/>
      <c r="CD26" s="648" t="s">
        <v>298</v>
      </c>
      <c r="CE26" s="649"/>
      <c r="CF26" s="649"/>
      <c r="CG26" s="649"/>
      <c r="CH26" s="649"/>
      <c r="CI26" s="649"/>
      <c r="CJ26" s="649"/>
      <c r="CK26" s="649"/>
      <c r="CL26" s="649"/>
      <c r="CM26" s="649"/>
      <c r="CN26" s="649"/>
      <c r="CO26" s="649"/>
      <c r="CP26" s="649"/>
      <c r="CQ26" s="650"/>
      <c r="CR26" s="616">
        <v>2199407</v>
      </c>
      <c r="CS26" s="617"/>
      <c r="CT26" s="617"/>
      <c r="CU26" s="617"/>
      <c r="CV26" s="617"/>
      <c r="CW26" s="617"/>
      <c r="CX26" s="617"/>
      <c r="CY26" s="618"/>
      <c r="CZ26" s="619">
        <v>11.6</v>
      </c>
      <c r="DA26" s="631"/>
      <c r="DB26" s="631"/>
      <c r="DC26" s="632"/>
      <c r="DD26" s="622">
        <v>2199407</v>
      </c>
      <c r="DE26" s="617"/>
      <c r="DF26" s="617"/>
      <c r="DG26" s="617"/>
      <c r="DH26" s="617"/>
      <c r="DI26" s="617"/>
      <c r="DJ26" s="617"/>
      <c r="DK26" s="618"/>
      <c r="DL26" s="622" t="s">
        <v>233</v>
      </c>
      <c r="DM26" s="617"/>
      <c r="DN26" s="617"/>
      <c r="DO26" s="617"/>
      <c r="DP26" s="617"/>
      <c r="DQ26" s="617"/>
      <c r="DR26" s="617"/>
      <c r="DS26" s="617"/>
      <c r="DT26" s="617"/>
      <c r="DU26" s="617"/>
      <c r="DV26" s="618"/>
      <c r="DW26" s="619" t="s">
        <v>233</v>
      </c>
      <c r="DX26" s="631"/>
      <c r="DY26" s="631"/>
      <c r="DZ26" s="631"/>
      <c r="EA26" s="631"/>
      <c r="EB26" s="631"/>
      <c r="EC26" s="639"/>
    </row>
    <row r="27" spans="2:133" ht="11.25" customHeight="1" x14ac:dyDescent="0.15">
      <c r="B27" s="613" t="s">
        <v>299</v>
      </c>
      <c r="C27" s="614"/>
      <c r="D27" s="614"/>
      <c r="E27" s="614"/>
      <c r="F27" s="614"/>
      <c r="G27" s="614"/>
      <c r="H27" s="614"/>
      <c r="I27" s="614"/>
      <c r="J27" s="614"/>
      <c r="K27" s="614"/>
      <c r="L27" s="614"/>
      <c r="M27" s="614"/>
      <c r="N27" s="614"/>
      <c r="O27" s="614"/>
      <c r="P27" s="614"/>
      <c r="Q27" s="615"/>
      <c r="R27" s="616">
        <v>2980750</v>
      </c>
      <c r="S27" s="617"/>
      <c r="T27" s="617"/>
      <c r="U27" s="617"/>
      <c r="V27" s="617"/>
      <c r="W27" s="617"/>
      <c r="X27" s="617"/>
      <c r="Y27" s="618"/>
      <c r="Z27" s="665">
        <v>15.4</v>
      </c>
      <c r="AA27" s="665"/>
      <c r="AB27" s="665"/>
      <c r="AC27" s="665"/>
      <c r="AD27" s="666" t="s">
        <v>134</v>
      </c>
      <c r="AE27" s="666"/>
      <c r="AF27" s="666"/>
      <c r="AG27" s="666"/>
      <c r="AH27" s="666"/>
      <c r="AI27" s="666"/>
      <c r="AJ27" s="666"/>
      <c r="AK27" s="666"/>
      <c r="AL27" s="619" t="s">
        <v>242</v>
      </c>
      <c r="AM27" s="620"/>
      <c r="AN27" s="620"/>
      <c r="AO27" s="667"/>
      <c r="AP27" s="613" t="s">
        <v>300</v>
      </c>
      <c r="AQ27" s="614"/>
      <c r="AR27" s="614"/>
      <c r="AS27" s="614"/>
      <c r="AT27" s="614"/>
      <c r="AU27" s="614"/>
      <c r="AV27" s="614"/>
      <c r="AW27" s="614"/>
      <c r="AX27" s="614"/>
      <c r="AY27" s="614"/>
      <c r="AZ27" s="614"/>
      <c r="BA27" s="614"/>
      <c r="BB27" s="614"/>
      <c r="BC27" s="614"/>
      <c r="BD27" s="614"/>
      <c r="BE27" s="614"/>
      <c r="BF27" s="615"/>
      <c r="BG27" s="616">
        <v>5483823</v>
      </c>
      <c r="BH27" s="617"/>
      <c r="BI27" s="617"/>
      <c r="BJ27" s="617"/>
      <c r="BK27" s="617"/>
      <c r="BL27" s="617"/>
      <c r="BM27" s="617"/>
      <c r="BN27" s="618"/>
      <c r="BO27" s="665">
        <v>100</v>
      </c>
      <c r="BP27" s="665"/>
      <c r="BQ27" s="665"/>
      <c r="BR27" s="665"/>
      <c r="BS27" s="622">
        <v>29968</v>
      </c>
      <c r="BT27" s="617"/>
      <c r="BU27" s="617"/>
      <c r="BV27" s="617"/>
      <c r="BW27" s="617"/>
      <c r="BX27" s="617"/>
      <c r="BY27" s="617"/>
      <c r="BZ27" s="617"/>
      <c r="CA27" s="617"/>
      <c r="CB27" s="655"/>
      <c r="CD27" s="648" t="s">
        <v>301</v>
      </c>
      <c r="CE27" s="649"/>
      <c r="CF27" s="649"/>
      <c r="CG27" s="649"/>
      <c r="CH27" s="649"/>
      <c r="CI27" s="649"/>
      <c r="CJ27" s="649"/>
      <c r="CK27" s="649"/>
      <c r="CL27" s="649"/>
      <c r="CM27" s="649"/>
      <c r="CN27" s="649"/>
      <c r="CO27" s="649"/>
      <c r="CP27" s="649"/>
      <c r="CQ27" s="650"/>
      <c r="CR27" s="616">
        <v>4454880</v>
      </c>
      <c r="CS27" s="629"/>
      <c r="CT27" s="629"/>
      <c r="CU27" s="629"/>
      <c r="CV27" s="629"/>
      <c r="CW27" s="629"/>
      <c r="CX27" s="629"/>
      <c r="CY27" s="630"/>
      <c r="CZ27" s="619">
        <v>23.4</v>
      </c>
      <c r="DA27" s="631"/>
      <c r="DB27" s="631"/>
      <c r="DC27" s="632"/>
      <c r="DD27" s="622">
        <v>1322303</v>
      </c>
      <c r="DE27" s="629"/>
      <c r="DF27" s="629"/>
      <c r="DG27" s="629"/>
      <c r="DH27" s="629"/>
      <c r="DI27" s="629"/>
      <c r="DJ27" s="629"/>
      <c r="DK27" s="630"/>
      <c r="DL27" s="622">
        <v>1322303</v>
      </c>
      <c r="DM27" s="629"/>
      <c r="DN27" s="629"/>
      <c r="DO27" s="629"/>
      <c r="DP27" s="629"/>
      <c r="DQ27" s="629"/>
      <c r="DR27" s="629"/>
      <c r="DS27" s="629"/>
      <c r="DT27" s="629"/>
      <c r="DU27" s="629"/>
      <c r="DV27" s="630"/>
      <c r="DW27" s="619">
        <v>11.9</v>
      </c>
      <c r="DX27" s="631"/>
      <c r="DY27" s="631"/>
      <c r="DZ27" s="631"/>
      <c r="EA27" s="631"/>
      <c r="EB27" s="631"/>
      <c r="EC27" s="639"/>
    </row>
    <row r="28" spans="2:133" ht="11.25" customHeight="1" x14ac:dyDescent="0.15">
      <c r="B28" s="708" t="s">
        <v>302</v>
      </c>
      <c r="C28" s="709"/>
      <c r="D28" s="709"/>
      <c r="E28" s="709"/>
      <c r="F28" s="709"/>
      <c r="G28" s="709"/>
      <c r="H28" s="709"/>
      <c r="I28" s="709"/>
      <c r="J28" s="709"/>
      <c r="K28" s="709"/>
      <c r="L28" s="709"/>
      <c r="M28" s="709"/>
      <c r="N28" s="709"/>
      <c r="O28" s="709"/>
      <c r="P28" s="709"/>
      <c r="Q28" s="710"/>
      <c r="R28" s="616" t="s">
        <v>233</v>
      </c>
      <c r="S28" s="617"/>
      <c r="T28" s="617"/>
      <c r="U28" s="617"/>
      <c r="V28" s="617"/>
      <c r="W28" s="617"/>
      <c r="X28" s="617"/>
      <c r="Y28" s="618"/>
      <c r="Z28" s="665" t="s">
        <v>242</v>
      </c>
      <c r="AA28" s="665"/>
      <c r="AB28" s="665"/>
      <c r="AC28" s="665"/>
      <c r="AD28" s="666" t="s">
        <v>233</v>
      </c>
      <c r="AE28" s="666"/>
      <c r="AF28" s="666"/>
      <c r="AG28" s="666"/>
      <c r="AH28" s="666"/>
      <c r="AI28" s="666"/>
      <c r="AJ28" s="666"/>
      <c r="AK28" s="666"/>
      <c r="AL28" s="619" t="s">
        <v>134</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8" t="s">
        <v>303</v>
      </c>
      <c r="CE28" s="649"/>
      <c r="CF28" s="649"/>
      <c r="CG28" s="649"/>
      <c r="CH28" s="649"/>
      <c r="CI28" s="649"/>
      <c r="CJ28" s="649"/>
      <c r="CK28" s="649"/>
      <c r="CL28" s="649"/>
      <c r="CM28" s="649"/>
      <c r="CN28" s="649"/>
      <c r="CO28" s="649"/>
      <c r="CP28" s="649"/>
      <c r="CQ28" s="650"/>
      <c r="CR28" s="616">
        <v>1601273</v>
      </c>
      <c r="CS28" s="617"/>
      <c r="CT28" s="617"/>
      <c r="CU28" s="617"/>
      <c r="CV28" s="617"/>
      <c r="CW28" s="617"/>
      <c r="CX28" s="617"/>
      <c r="CY28" s="618"/>
      <c r="CZ28" s="619">
        <v>8.4</v>
      </c>
      <c r="DA28" s="631"/>
      <c r="DB28" s="631"/>
      <c r="DC28" s="632"/>
      <c r="DD28" s="622">
        <v>1597777</v>
      </c>
      <c r="DE28" s="617"/>
      <c r="DF28" s="617"/>
      <c r="DG28" s="617"/>
      <c r="DH28" s="617"/>
      <c r="DI28" s="617"/>
      <c r="DJ28" s="617"/>
      <c r="DK28" s="618"/>
      <c r="DL28" s="622">
        <v>1597777</v>
      </c>
      <c r="DM28" s="617"/>
      <c r="DN28" s="617"/>
      <c r="DO28" s="617"/>
      <c r="DP28" s="617"/>
      <c r="DQ28" s="617"/>
      <c r="DR28" s="617"/>
      <c r="DS28" s="617"/>
      <c r="DT28" s="617"/>
      <c r="DU28" s="617"/>
      <c r="DV28" s="618"/>
      <c r="DW28" s="619">
        <v>14.4</v>
      </c>
      <c r="DX28" s="631"/>
      <c r="DY28" s="631"/>
      <c r="DZ28" s="631"/>
      <c r="EA28" s="631"/>
      <c r="EB28" s="631"/>
      <c r="EC28" s="639"/>
    </row>
    <row r="29" spans="2:133" ht="11.25" customHeight="1" x14ac:dyDescent="0.15">
      <c r="B29" s="613" t="s">
        <v>304</v>
      </c>
      <c r="C29" s="614"/>
      <c r="D29" s="614"/>
      <c r="E29" s="614"/>
      <c r="F29" s="614"/>
      <c r="G29" s="614"/>
      <c r="H29" s="614"/>
      <c r="I29" s="614"/>
      <c r="J29" s="614"/>
      <c r="K29" s="614"/>
      <c r="L29" s="614"/>
      <c r="M29" s="614"/>
      <c r="N29" s="614"/>
      <c r="O29" s="614"/>
      <c r="P29" s="614"/>
      <c r="Q29" s="615"/>
      <c r="R29" s="616">
        <v>1546490</v>
      </c>
      <c r="S29" s="617"/>
      <c r="T29" s="617"/>
      <c r="U29" s="617"/>
      <c r="V29" s="617"/>
      <c r="W29" s="617"/>
      <c r="X29" s="617"/>
      <c r="Y29" s="618"/>
      <c r="Z29" s="665">
        <v>8</v>
      </c>
      <c r="AA29" s="665"/>
      <c r="AB29" s="665"/>
      <c r="AC29" s="665"/>
      <c r="AD29" s="666" t="s">
        <v>233</v>
      </c>
      <c r="AE29" s="666"/>
      <c r="AF29" s="666"/>
      <c r="AG29" s="666"/>
      <c r="AH29" s="666"/>
      <c r="AI29" s="666"/>
      <c r="AJ29" s="666"/>
      <c r="AK29" s="666"/>
      <c r="AL29" s="619" t="s">
        <v>233</v>
      </c>
      <c r="AM29" s="620"/>
      <c r="AN29" s="620"/>
      <c r="AO29" s="667"/>
      <c r="AP29" s="677" t="s">
        <v>221</v>
      </c>
      <c r="AQ29" s="678"/>
      <c r="AR29" s="678"/>
      <c r="AS29" s="678"/>
      <c r="AT29" s="678"/>
      <c r="AU29" s="678"/>
      <c r="AV29" s="678"/>
      <c r="AW29" s="678"/>
      <c r="AX29" s="678"/>
      <c r="AY29" s="678"/>
      <c r="AZ29" s="678"/>
      <c r="BA29" s="678"/>
      <c r="BB29" s="678"/>
      <c r="BC29" s="678"/>
      <c r="BD29" s="678"/>
      <c r="BE29" s="678"/>
      <c r="BF29" s="679"/>
      <c r="BG29" s="677" t="s">
        <v>305</v>
      </c>
      <c r="BH29" s="699"/>
      <c r="BI29" s="699"/>
      <c r="BJ29" s="699"/>
      <c r="BK29" s="699"/>
      <c r="BL29" s="699"/>
      <c r="BM29" s="699"/>
      <c r="BN29" s="699"/>
      <c r="BO29" s="699"/>
      <c r="BP29" s="699"/>
      <c r="BQ29" s="700"/>
      <c r="BR29" s="677" t="s">
        <v>306</v>
      </c>
      <c r="BS29" s="699"/>
      <c r="BT29" s="699"/>
      <c r="BU29" s="699"/>
      <c r="BV29" s="699"/>
      <c r="BW29" s="699"/>
      <c r="BX29" s="699"/>
      <c r="BY29" s="699"/>
      <c r="BZ29" s="699"/>
      <c r="CA29" s="699"/>
      <c r="CB29" s="700"/>
      <c r="CD29" s="701" t="s">
        <v>307</v>
      </c>
      <c r="CE29" s="702"/>
      <c r="CF29" s="648" t="s">
        <v>308</v>
      </c>
      <c r="CG29" s="649"/>
      <c r="CH29" s="649"/>
      <c r="CI29" s="649"/>
      <c r="CJ29" s="649"/>
      <c r="CK29" s="649"/>
      <c r="CL29" s="649"/>
      <c r="CM29" s="649"/>
      <c r="CN29" s="649"/>
      <c r="CO29" s="649"/>
      <c r="CP29" s="649"/>
      <c r="CQ29" s="650"/>
      <c r="CR29" s="616">
        <v>1599493</v>
      </c>
      <c r="CS29" s="629"/>
      <c r="CT29" s="629"/>
      <c r="CU29" s="629"/>
      <c r="CV29" s="629"/>
      <c r="CW29" s="629"/>
      <c r="CX29" s="629"/>
      <c r="CY29" s="630"/>
      <c r="CZ29" s="619">
        <v>8.4</v>
      </c>
      <c r="DA29" s="631"/>
      <c r="DB29" s="631"/>
      <c r="DC29" s="632"/>
      <c r="DD29" s="622">
        <v>1595997</v>
      </c>
      <c r="DE29" s="629"/>
      <c r="DF29" s="629"/>
      <c r="DG29" s="629"/>
      <c r="DH29" s="629"/>
      <c r="DI29" s="629"/>
      <c r="DJ29" s="629"/>
      <c r="DK29" s="630"/>
      <c r="DL29" s="622">
        <v>1595997</v>
      </c>
      <c r="DM29" s="629"/>
      <c r="DN29" s="629"/>
      <c r="DO29" s="629"/>
      <c r="DP29" s="629"/>
      <c r="DQ29" s="629"/>
      <c r="DR29" s="629"/>
      <c r="DS29" s="629"/>
      <c r="DT29" s="629"/>
      <c r="DU29" s="629"/>
      <c r="DV29" s="630"/>
      <c r="DW29" s="619">
        <v>14.4</v>
      </c>
      <c r="DX29" s="631"/>
      <c r="DY29" s="631"/>
      <c r="DZ29" s="631"/>
      <c r="EA29" s="631"/>
      <c r="EB29" s="631"/>
      <c r="EC29" s="639"/>
    </row>
    <row r="30" spans="2:133" ht="11.25" customHeight="1" x14ac:dyDescent="0.15">
      <c r="B30" s="613" t="s">
        <v>309</v>
      </c>
      <c r="C30" s="614"/>
      <c r="D30" s="614"/>
      <c r="E30" s="614"/>
      <c r="F30" s="614"/>
      <c r="G30" s="614"/>
      <c r="H30" s="614"/>
      <c r="I30" s="614"/>
      <c r="J30" s="614"/>
      <c r="K30" s="614"/>
      <c r="L30" s="614"/>
      <c r="M30" s="614"/>
      <c r="N30" s="614"/>
      <c r="O30" s="614"/>
      <c r="P30" s="614"/>
      <c r="Q30" s="615"/>
      <c r="R30" s="616">
        <v>10813</v>
      </c>
      <c r="S30" s="617"/>
      <c r="T30" s="617"/>
      <c r="U30" s="617"/>
      <c r="V30" s="617"/>
      <c r="W30" s="617"/>
      <c r="X30" s="617"/>
      <c r="Y30" s="618"/>
      <c r="Z30" s="665">
        <v>0.1</v>
      </c>
      <c r="AA30" s="665"/>
      <c r="AB30" s="665"/>
      <c r="AC30" s="665"/>
      <c r="AD30" s="666">
        <v>531</v>
      </c>
      <c r="AE30" s="666"/>
      <c r="AF30" s="666"/>
      <c r="AG30" s="666"/>
      <c r="AH30" s="666"/>
      <c r="AI30" s="666"/>
      <c r="AJ30" s="666"/>
      <c r="AK30" s="666"/>
      <c r="AL30" s="619">
        <v>0</v>
      </c>
      <c r="AM30" s="620"/>
      <c r="AN30" s="620"/>
      <c r="AO30" s="667"/>
      <c r="AP30" s="687" t="s">
        <v>310</v>
      </c>
      <c r="AQ30" s="688"/>
      <c r="AR30" s="688"/>
      <c r="AS30" s="688"/>
      <c r="AT30" s="693" t="s">
        <v>311</v>
      </c>
      <c r="AU30" s="210"/>
      <c r="AV30" s="210"/>
      <c r="AW30" s="210"/>
      <c r="AX30" s="696" t="s">
        <v>184</v>
      </c>
      <c r="AY30" s="697"/>
      <c r="AZ30" s="697"/>
      <c r="BA30" s="697"/>
      <c r="BB30" s="697"/>
      <c r="BC30" s="697"/>
      <c r="BD30" s="697"/>
      <c r="BE30" s="697"/>
      <c r="BF30" s="698"/>
      <c r="BG30" s="683">
        <v>98.4</v>
      </c>
      <c r="BH30" s="684"/>
      <c r="BI30" s="684"/>
      <c r="BJ30" s="684"/>
      <c r="BK30" s="684"/>
      <c r="BL30" s="684"/>
      <c r="BM30" s="685">
        <v>95.4</v>
      </c>
      <c r="BN30" s="684"/>
      <c r="BO30" s="684"/>
      <c r="BP30" s="684"/>
      <c r="BQ30" s="686"/>
      <c r="BR30" s="683">
        <v>98.3</v>
      </c>
      <c r="BS30" s="684"/>
      <c r="BT30" s="684"/>
      <c r="BU30" s="684"/>
      <c r="BV30" s="684"/>
      <c r="BW30" s="684"/>
      <c r="BX30" s="685">
        <v>95.1</v>
      </c>
      <c r="BY30" s="684"/>
      <c r="BZ30" s="684"/>
      <c r="CA30" s="684"/>
      <c r="CB30" s="686"/>
      <c r="CD30" s="703"/>
      <c r="CE30" s="704"/>
      <c r="CF30" s="648" t="s">
        <v>312</v>
      </c>
      <c r="CG30" s="649"/>
      <c r="CH30" s="649"/>
      <c r="CI30" s="649"/>
      <c r="CJ30" s="649"/>
      <c r="CK30" s="649"/>
      <c r="CL30" s="649"/>
      <c r="CM30" s="649"/>
      <c r="CN30" s="649"/>
      <c r="CO30" s="649"/>
      <c r="CP30" s="649"/>
      <c r="CQ30" s="650"/>
      <c r="CR30" s="616">
        <v>1415065</v>
      </c>
      <c r="CS30" s="617"/>
      <c r="CT30" s="617"/>
      <c r="CU30" s="617"/>
      <c r="CV30" s="617"/>
      <c r="CW30" s="617"/>
      <c r="CX30" s="617"/>
      <c r="CY30" s="618"/>
      <c r="CZ30" s="619">
        <v>7.4</v>
      </c>
      <c r="DA30" s="631"/>
      <c r="DB30" s="631"/>
      <c r="DC30" s="632"/>
      <c r="DD30" s="622">
        <v>1411672</v>
      </c>
      <c r="DE30" s="617"/>
      <c r="DF30" s="617"/>
      <c r="DG30" s="617"/>
      <c r="DH30" s="617"/>
      <c r="DI30" s="617"/>
      <c r="DJ30" s="617"/>
      <c r="DK30" s="618"/>
      <c r="DL30" s="622">
        <v>1411672</v>
      </c>
      <c r="DM30" s="617"/>
      <c r="DN30" s="617"/>
      <c r="DO30" s="617"/>
      <c r="DP30" s="617"/>
      <c r="DQ30" s="617"/>
      <c r="DR30" s="617"/>
      <c r="DS30" s="617"/>
      <c r="DT30" s="617"/>
      <c r="DU30" s="617"/>
      <c r="DV30" s="618"/>
      <c r="DW30" s="619">
        <v>12.7</v>
      </c>
      <c r="DX30" s="631"/>
      <c r="DY30" s="631"/>
      <c r="DZ30" s="631"/>
      <c r="EA30" s="631"/>
      <c r="EB30" s="631"/>
      <c r="EC30" s="639"/>
    </row>
    <row r="31" spans="2:133" ht="11.25" customHeight="1" x14ac:dyDescent="0.15">
      <c r="B31" s="613" t="s">
        <v>313</v>
      </c>
      <c r="C31" s="614"/>
      <c r="D31" s="614"/>
      <c r="E31" s="614"/>
      <c r="F31" s="614"/>
      <c r="G31" s="614"/>
      <c r="H31" s="614"/>
      <c r="I31" s="614"/>
      <c r="J31" s="614"/>
      <c r="K31" s="614"/>
      <c r="L31" s="614"/>
      <c r="M31" s="614"/>
      <c r="N31" s="614"/>
      <c r="O31" s="614"/>
      <c r="P31" s="614"/>
      <c r="Q31" s="615"/>
      <c r="R31" s="616">
        <v>38388</v>
      </c>
      <c r="S31" s="617"/>
      <c r="T31" s="617"/>
      <c r="U31" s="617"/>
      <c r="V31" s="617"/>
      <c r="W31" s="617"/>
      <c r="X31" s="617"/>
      <c r="Y31" s="618"/>
      <c r="Z31" s="665">
        <v>0.2</v>
      </c>
      <c r="AA31" s="665"/>
      <c r="AB31" s="665"/>
      <c r="AC31" s="665"/>
      <c r="AD31" s="666" t="s">
        <v>242</v>
      </c>
      <c r="AE31" s="666"/>
      <c r="AF31" s="666"/>
      <c r="AG31" s="666"/>
      <c r="AH31" s="666"/>
      <c r="AI31" s="666"/>
      <c r="AJ31" s="666"/>
      <c r="AK31" s="666"/>
      <c r="AL31" s="619" t="s">
        <v>233</v>
      </c>
      <c r="AM31" s="620"/>
      <c r="AN31" s="620"/>
      <c r="AO31" s="667"/>
      <c r="AP31" s="689"/>
      <c r="AQ31" s="690"/>
      <c r="AR31" s="690"/>
      <c r="AS31" s="690"/>
      <c r="AT31" s="694"/>
      <c r="AU31" s="209" t="s">
        <v>314</v>
      </c>
      <c r="AV31" s="209"/>
      <c r="AW31" s="209"/>
      <c r="AX31" s="613" t="s">
        <v>315</v>
      </c>
      <c r="AY31" s="614"/>
      <c r="AZ31" s="614"/>
      <c r="BA31" s="614"/>
      <c r="BB31" s="614"/>
      <c r="BC31" s="614"/>
      <c r="BD31" s="614"/>
      <c r="BE31" s="614"/>
      <c r="BF31" s="615"/>
      <c r="BG31" s="681">
        <v>98.7</v>
      </c>
      <c r="BH31" s="629"/>
      <c r="BI31" s="629"/>
      <c r="BJ31" s="629"/>
      <c r="BK31" s="629"/>
      <c r="BL31" s="629"/>
      <c r="BM31" s="620">
        <v>96.3</v>
      </c>
      <c r="BN31" s="682"/>
      <c r="BO31" s="682"/>
      <c r="BP31" s="682"/>
      <c r="BQ31" s="654"/>
      <c r="BR31" s="681">
        <v>98.7</v>
      </c>
      <c r="BS31" s="629"/>
      <c r="BT31" s="629"/>
      <c r="BU31" s="629"/>
      <c r="BV31" s="629"/>
      <c r="BW31" s="629"/>
      <c r="BX31" s="620">
        <v>95.7</v>
      </c>
      <c r="BY31" s="682"/>
      <c r="BZ31" s="682"/>
      <c r="CA31" s="682"/>
      <c r="CB31" s="654"/>
      <c r="CD31" s="703"/>
      <c r="CE31" s="704"/>
      <c r="CF31" s="648" t="s">
        <v>316</v>
      </c>
      <c r="CG31" s="649"/>
      <c r="CH31" s="649"/>
      <c r="CI31" s="649"/>
      <c r="CJ31" s="649"/>
      <c r="CK31" s="649"/>
      <c r="CL31" s="649"/>
      <c r="CM31" s="649"/>
      <c r="CN31" s="649"/>
      <c r="CO31" s="649"/>
      <c r="CP31" s="649"/>
      <c r="CQ31" s="650"/>
      <c r="CR31" s="616">
        <v>184428</v>
      </c>
      <c r="CS31" s="629"/>
      <c r="CT31" s="629"/>
      <c r="CU31" s="629"/>
      <c r="CV31" s="629"/>
      <c r="CW31" s="629"/>
      <c r="CX31" s="629"/>
      <c r="CY31" s="630"/>
      <c r="CZ31" s="619">
        <v>1</v>
      </c>
      <c r="DA31" s="631"/>
      <c r="DB31" s="631"/>
      <c r="DC31" s="632"/>
      <c r="DD31" s="622">
        <v>184325</v>
      </c>
      <c r="DE31" s="629"/>
      <c r="DF31" s="629"/>
      <c r="DG31" s="629"/>
      <c r="DH31" s="629"/>
      <c r="DI31" s="629"/>
      <c r="DJ31" s="629"/>
      <c r="DK31" s="630"/>
      <c r="DL31" s="622">
        <v>184325</v>
      </c>
      <c r="DM31" s="629"/>
      <c r="DN31" s="629"/>
      <c r="DO31" s="629"/>
      <c r="DP31" s="629"/>
      <c r="DQ31" s="629"/>
      <c r="DR31" s="629"/>
      <c r="DS31" s="629"/>
      <c r="DT31" s="629"/>
      <c r="DU31" s="629"/>
      <c r="DV31" s="630"/>
      <c r="DW31" s="619">
        <v>1.7</v>
      </c>
      <c r="DX31" s="631"/>
      <c r="DY31" s="631"/>
      <c r="DZ31" s="631"/>
      <c r="EA31" s="631"/>
      <c r="EB31" s="631"/>
      <c r="EC31" s="639"/>
    </row>
    <row r="32" spans="2:133" ht="11.25" customHeight="1" x14ac:dyDescent="0.15">
      <c r="B32" s="613" t="s">
        <v>317</v>
      </c>
      <c r="C32" s="614"/>
      <c r="D32" s="614"/>
      <c r="E32" s="614"/>
      <c r="F32" s="614"/>
      <c r="G32" s="614"/>
      <c r="H32" s="614"/>
      <c r="I32" s="614"/>
      <c r="J32" s="614"/>
      <c r="K32" s="614"/>
      <c r="L32" s="614"/>
      <c r="M32" s="614"/>
      <c r="N32" s="614"/>
      <c r="O32" s="614"/>
      <c r="P32" s="614"/>
      <c r="Q32" s="615"/>
      <c r="R32" s="616">
        <v>1075347</v>
      </c>
      <c r="S32" s="617"/>
      <c r="T32" s="617"/>
      <c r="U32" s="617"/>
      <c r="V32" s="617"/>
      <c r="W32" s="617"/>
      <c r="X32" s="617"/>
      <c r="Y32" s="618"/>
      <c r="Z32" s="665">
        <v>5.6</v>
      </c>
      <c r="AA32" s="665"/>
      <c r="AB32" s="665"/>
      <c r="AC32" s="665"/>
      <c r="AD32" s="666" t="s">
        <v>233</v>
      </c>
      <c r="AE32" s="666"/>
      <c r="AF32" s="666"/>
      <c r="AG32" s="666"/>
      <c r="AH32" s="666"/>
      <c r="AI32" s="666"/>
      <c r="AJ32" s="666"/>
      <c r="AK32" s="666"/>
      <c r="AL32" s="619" t="s">
        <v>242</v>
      </c>
      <c r="AM32" s="620"/>
      <c r="AN32" s="620"/>
      <c r="AO32" s="667"/>
      <c r="AP32" s="691"/>
      <c r="AQ32" s="692"/>
      <c r="AR32" s="692"/>
      <c r="AS32" s="692"/>
      <c r="AT32" s="695"/>
      <c r="AU32" s="211"/>
      <c r="AV32" s="211"/>
      <c r="AW32" s="211"/>
      <c r="AX32" s="597" t="s">
        <v>318</v>
      </c>
      <c r="AY32" s="598"/>
      <c r="AZ32" s="598"/>
      <c r="BA32" s="598"/>
      <c r="BB32" s="598"/>
      <c r="BC32" s="598"/>
      <c r="BD32" s="598"/>
      <c r="BE32" s="598"/>
      <c r="BF32" s="599"/>
      <c r="BG32" s="680">
        <v>98</v>
      </c>
      <c r="BH32" s="601"/>
      <c r="BI32" s="601"/>
      <c r="BJ32" s="601"/>
      <c r="BK32" s="601"/>
      <c r="BL32" s="601"/>
      <c r="BM32" s="663">
        <v>94</v>
      </c>
      <c r="BN32" s="601"/>
      <c r="BO32" s="601"/>
      <c r="BP32" s="601"/>
      <c r="BQ32" s="644"/>
      <c r="BR32" s="680">
        <v>97.8</v>
      </c>
      <c r="BS32" s="601"/>
      <c r="BT32" s="601"/>
      <c r="BU32" s="601"/>
      <c r="BV32" s="601"/>
      <c r="BW32" s="601"/>
      <c r="BX32" s="663">
        <v>93.5</v>
      </c>
      <c r="BY32" s="601"/>
      <c r="BZ32" s="601"/>
      <c r="CA32" s="601"/>
      <c r="CB32" s="644"/>
      <c r="CD32" s="705"/>
      <c r="CE32" s="706"/>
      <c r="CF32" s="648" t="s">
        <v>319</v>
      </c>
      <c r="CG32" s="649"/>
      <c r="CH32" s="649"/>
      <c r="CI32" s="649"/>
      <c r="CJ32" s="649"/>
      <c r="CK32" s="649"/>
      <c r="CL32" s="649"/>
      <c r="CM32" s="649"/>
      <c r="CN32" s="649"/>
      <c r="CO32" s="649"/>
      <c r="CP32" s="649"/>
      <c r="CQ32" s="650"/>
      <c r="CR32" s="616">
        <v>1780</v>
      </c>
      <c r="CS32" s="617"/>
      <c r="CT32" s="617"/>
      <c r="CU32" s="617"/>
      <c r="CV32" s="617"/>
      <c r="CW32" s="617"/>
      <c r="CX32" s="617"/>
      <c r="CY32" s="618"/>
      <c r="CZ32" s="619">
        <v>0</v>
      </c>
      <c r="DA32" s="631"/>
      <c r="DB32" s="631"/>
      <c r="DC32" s="632"/>
      <c r="DD32" s="622">
        <v>1780</v>
      </c>
      <c r="DE32" s="617"/>
      <c r="DF32" s="617"/>
      <c r="DG32" s="617"/>
      <c r="DH32" s="617"/>
      <c r="DI32" s="617"/>
      <c r="DJ32" s="617"/>
      <c r="DK32" s="618"/>
      <c r="DL32" s="622">
        <v>1780</v>
      </c>
      <c r="DM32" s="617"/>
      <c r="DN32" s="617"/>
      <c r="DO32" s="617"/>
      <c r="DP32" s="617"/>
      <c r="DQ32" s="617"/>
      <c r="DR32" s="617"/>
      <c r="DS32" s="617"/>
      <c r="DT32" s="617"/>
      <c r="DU32" s="617"/>
      <c r="DV32" s="618"/>
      <c r="DW32" s="619">
        <v>0</v>
      </c>
      <c r="DX32" s="631"/>
      <c r="DY32" s="631"/>
      <c r="DZ32" s="631"/>
      <c r="EA32" s="631"/>
      <c r="EB32" s="631"/>
      <c r="EC32" s="639"/>
    </row>
    <row r="33" spans="2:133" ht="11.25" customHeight="1" x14ac:dyDescent="0.15">
      <c r="B33" s="613" t="s">
        <v>320</v>
      </c>
      <c r="C33" s="614"/>
      <c r="D33" s="614"/>
      <c r="E33" s="614"/>
      <c r="F33" s="614"/>
      <c r="G33" s="614"/>
      <c r="H33" s="614"/>
      <c r="I33" s="614"/>
      <c r="J33" s="614"/>
      <c r="K33" s="614"/>
      <c r="L33" s="614"/>
      <c r="M33" s="614"/>
      <c r="N33" s="614"/>
      <c r="O33" s="614"/>
      <c r="P33" s="614"/>
      <c r="Q33" s="615"/>
      <c r="R33" s="616">
        <v>457514</v>
      </c>
      <c r="S33" s="617"/>
      <c r="T33" s="617"/>
      <c r="U33" s="617"/>
      <c r="V33" s="617"/>
      <c r="W33" s="617"/>
      <c r="X33" s="617"/>
      <c r="Y33" s="618"/>
      <c r="Z33" s="665">
        <v>2.4</v>
      </c>
      <c r="AA33" s="665"/>
      <c r="AB33" s="665"/>
      <c r="AC33" s="665"/>
      <c r="AD33" s="666" t="s">
        <v>233</v>
      </c>
      <c r="AE33" s="666"/>
      <c r="AF33" s="666"/>
      <c r="AG33" s="666"/>
      <c r="AH33" s="666"/>
      <c r="AI33" s="666"/>
      <c r="AJ33" s="666"/>
      <c r="AK33" s="666"/>
      <c r="AL33" s="619" t="s">
        <v>233</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321</v>
      </c>
      <c r="CE33" s="649"/>
      <c r="CF33" s="649"/>
      <c r="CG33" s="649"/>
      <c r="CH33" s="649"/>
      <c r="CI33" s="649"/>
      <c r="CJ33" s="649"/>
      <c r="CK33" s="649"/>
      <c r="CL33" s="649"/>
      <c r="CM33" s="649"/>
      <c r="CN33" s="649"/>
      <c r="CO33" s="649"/>
      <c r="CP33" s="649"/>
      <c r="CQ33" s="650"/>
      <c r="CR33" s="616">
        <v>8027943</v>
      </c>
      <c r="CS33" s="629"/>
      <c r="CT33" s="629"/>
      <c r="CU33" s="629"/>
      <c r="CV33" s="629"/>
      <c r="CW33" s="629"/>
      <c r="CX33" s="629"/>
      <c r="CY33" s="630"/>
      <c r="CZ33" s="619">
        <v>42.2</v>
      </c>
      <c r="DA33" s="631"/>
      <c r="DB33" s="631"/>
      <c r="DC33" s="632"/>
      <c r="DD33" s="622">
        <v>6807773</v>
      </c>
      <c r="DE33" s="629"/>
      <c r="DF33" s="629"/>
      <c r="DG33" s="629"/>
      <c r="DH33" s="629"/>
      <c r="DI33" s="629"/>
      <c r="DJ33" s="629"/>
      <c r="DK33" s="630"/>
      <c r="DL33" s="622">
        <v>5674934</v>
      </c>
      <c r="DM33" s="629"/>
      <c r="DN33" s="629"/>
      <c r="DO33" s="629"/>
      <c r="DP33" s="629"/>
      <c r="DQ33" s="629"/>
      <c r="DR33" s="629"/>
      <c r="DS33" s="629"/>
      <c r="DT33" s="629"/>
      <c r="DU33" s="629"/>
      <c r="DV33" s="630"/>
      <c r="DW33" s="619">
        <v>51.3</v>
      </c>
      <c r="DX33" s="631"/>
      <c r="DY33" s="631"/>
      <c r="DZ33" s="631"/>
      <c r="EA33" s="631"/>
      <c r="EB33" s="631"/>
      <c r="EC33" s="639"/>
    </row>
    <row r="34" spans="2:133" ht="11.25" customHeight="1" x14ac:dyDescent="0.15">
      <c r="B34" s="613" t="s">
        <v>322</v>
      </c>
      <c r="C34" s="614"/>
      <c r="D34" s="614"/>
      <c r="E34" s="614"/>
      <c r="F34" s="614"/>
      <c r="G34" s="614"/>
      <c r="H34" s="614"/>
      <c r="I34" s="614"/>
      <c r="J34" s="614"/>
      <c r="K34" s="614"/>
      <c r="L34" s="614"/>
      <c r="M34" s="614"/>
      <c r="N34" s="614"/>
      <c r="O34" s="614"/>
      <c r="P34" s="614"/>
      <c r="Q34" s="615"/>
      <c r="R34" s="616">
        <v>130334</v>
      </c>
      <c r="S34" s="617"/>
      <c r="T34" s="617"/>
      <c r="U34" s="617"/>
      <c r="V34" s="617"/>
      <c r="W34" s="617"/>
      <c r="X34" s="617"/>
      <c r="Y34" s="618"/>
      <c r="Z34" s="665">
        <v>0.7</v>
      </c>
      <c r="AA34" s="665"/>
      <c r="AB34" s="665"/>
      <c r="AC34" s="665"/>
      <c r="AD34" s="666">
        <v>694</v>
      </c>
      <c r="AE34" s="666"/>
      <c r="AF34" s="666"/>
      <c r="AG34" s="666"/>
      <c r="AH34" s="666"/>
      <c r="AI34" s="666"/>
      <c r="AJ34" s="666"/>
      <c r="AK34" s="666"/>
      <c r="AL34" s="619">
        <v>0</v>
      </c>
      <c r="AM34" s="620"/>
      <c r="AN34" s="620"/>
      <c r="AO34" s="667"/>
      <c r="AP34" s="214"/>
      <c r="AQ34" s="677" t="s">
        <v>323</v>
      </c>
      <c r="AR34" s="678"/>
      <c r="AS34" s="678"/>
      <c r="AT34" s="678"/>
      <c r="AU34" s="678"/>
      <c r="AV34" s="678"/>
      <c r="AW34" s="678"/>
      <c r="AX34" s="678"/>
      <c r="AY34" s="678"/>
      <c r="AZ34" s="678"/>
      <c r="BA34" s="678"/>
      <c r="BB34" s="678"/>
      <c r="BC34" s="678"/>
      <c r="BD34" s="678"/>
      <c r="BE34" s="678"/>
      <c r="BF34" s="679"/>
      <c r="BG34" s="677" t="s">
        <v>324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8" t="s">
        <v>325</v>
      </c>
      <c r="CE34" s="649"/>
      <c r="CF34" s="649"/>
      <c r="CG34" s="649"/>
      <c r="CH34" s="649"/>
      <c r="CI34" s="649"/>
      <c r="CJ34" s="649"/>
      <c r="CK34" s="649"/>
      <c r="CL34" s="649"/>
      <c r="CM34" s="649"/>
      <c r="CN34" s="649"/>
      <c r="CO34" s="649"/>
      <c r="CP34" s="649"/>
      <c r="CQ34" s="650"/>
      <c r="CR34" s="616">
        <v>2520614</v>
      </c>
      <c r="CS34" s="617"/>
      <c r="CT34" s="617"/>
      <c r="CU34" s="617"/>
      <c r="CV34" s="617"/>
      <c r="CW34" s="617"/>
      <c r="CX34" s="617"/>
      <c r="CY34" s="618"/>
      <c r="CZ34" s="619">
        <v>13.2</v>
      </c>
      <c r="DA34" s="631"/>
      <c r="DB34" s="631"/>
      <c r="DC34" s="632"/>
      <c r="DD34" s="622">
        <v>2048242</v>
      </c>
      <c r="DE34" s="617"/>
      <c r="DF34" s="617"/>
      <c r="DG34" s="617"/>
      <c r="DH34" s="617"/>
      <c r="DI34" s="617"/>
      <c r="DJ34" s="617"/>
      <c r="DK34" s="618"/>
      <c r="DL34" s="622">
        <v>1890380</v>
      </c>
      <c r="DM34" s="617"/>
      <c r="DN34" s="617"/>
      <c r="DO34" s="617"/>
      <c r="DP34" s="617"/>
      <c r="DQ34" s="617"/>
      <c r="DR34" s="617"/>
      <c r="DS34" s="617"/>
      <c r="DT34" s="617"/>
      <c r="DU34" s="617"/>
      <c r="DV34" s="618"/>
      <c r="DW34" s="619">
        <v>17.100000000000001</v>
      </c>
      <c r="DX34" s="631"/>
      <c r="DY34" s="631"/>
      <c r="DZ34" s="631"/>
      <c r="EA34" s="631"/>
      <c r="EB34" s="631"/>
      <c r="EC34" s="639"/>
    </row>
    <row r="35" spans="2:133" ht="11.25" customHeight="1" x14ac:dyDescent="0.15">
      <c r="B35" s="613" t="s">
        <v>326</v>
      </c>
      <c r="C35" s="614"/>
      <c r="D35" s="614"/>
      <c r="E35" s="614"/>
      <c r="F35" s="614"/>
      <c r="G35" s="614"/>
      <c r="H35" s="614"/>
      <c r="I35" s="614"/>
      <c r="J35" s="614"/>
      <c r="K35" s="614"/>
      <c r="L35" s="614"/>
      <c r="M35" s="614"/>
      <c r="N35" s="614"/>
      <c r="O35" s="614"/>
      <c r="P35" s="614"/>
      <c r="Q35" s="615"/>
      <c r="R35" s="616">
        <v>1798316</v>
      </c>
      <c r="S35" s="617"/>
      <c r="T35" s="617"/>
      <c r="U35" s="617"/>
      <c r="V35" s="617"/>
      <c r="W35" s="617"/>
      <c r="X35" s="617"/>
      <c r="Y35" s="618"/>
      <c r="Z35" s="665">
        <v>9.3000000000000007</v>
      </c>
      <c r="AA35" s="665"/>
      <c r="AB35" s="665"/>
      <c r="AC35" s="665"/>
      <c r="AD35" s="666" t="s">
        <v>134</v>
      </c>
      <c r="AE35" s="666"/>
      <c r="AF35" s="666"/>
      <c r="AG35" s="666"/>
      <c r="AH35" s="666"/>
      <c r="AI35" s="666"/>
      <c r="AJ35" s="666"/>
      <c r="AK35" s="666"/>
      <c r="AL35" s="619" t="s">
        <v>242</v>
      </c>
      <c r="AM35" s="620"/>
      <c r="AN35" s="620"/>
      <c r="AO35" s="667"/>
      <c r="AP35" s="214"/>
      <c r="AQ35" s="671" t="s">
        <v>327</v>
      </c>
      <c r="AR35" s="672"/>
      <c r="AS35" s="672"/>
      <c r="AT35" s="672"/>
      <c r="AU35" s="672"/>
      <c r="AV35" s="672"/>
      <c r="AW35" s="672"/>
      <c r="AX35" s="672"/>
      <c r="AY35" s="673"/>
      <c r="AZ35" s="668">
        <v>3149899</v>
      </c>
      <c r="BA35" s="669"/>
      <c r="BB35" s="669"/>
      <c r="BC35" s="669"/>
      <c r="BD35" s="669"/>
      <c r="BE35" s="669"/>
      <c r="BF35" s="670"/>
      <c r="BG35" s="674" t="s">
        <v>328</v>
      </c>
      <c r="BH35" s="675"/>
      <c r="BI35" s="675"/>
      <c r="BJ35" s="675"/>
      <c r="BK35" s="675"/>
      <c r="BL35" s="675"/>
      <c r="BM35" s="675"/>
      <c r="BN35" s="675"/>
      <c r="BO35" s="675"/>
      <c r="BP35" s="675"/>
      <c r="BQ35" s="675"/>
      <c r="BR35" s="675"/>
      <c r="BS35" s="675"/>
      <c r="BT35" s="675"/>
      <c r="BU35" s="676"/>
      <c r="BV35" s="668">
        <v>14095</v>
      </c>
      <c r="BW35" s="669"/>
      <c r="BX35" s="669"/>
      <c r="BY35" s="669"/>
      <c r="BZ35" s="669"/>
      <c r="CA35" s="669"/>
      <c r="CB35" s="670"/>
      <c r="CD35" s="648" t="s">
        <v>329</v>
      </c>
      <c r="CE35" s="649"/>
      <c r="CF35" s="649"/>
      <c r="CG35" s="649"/>
      <c r="CH35" s="649"/>
      <c r="CI35" s="649"/>
      <c r="CJ35" s="649"/>
      <c r="CK35" s="649"/>
      <c r="CL35" s="649"/>
      <c r="CM35" s="649"/>
      <c r="CN35" s="649"/>
      <c r="CO35" s="649"/>
      <c r="CP35" s="649"/>
      <c r="CQ35" s="650"/>
      <c r="CR35" s="616">
        <v>94620</v>
      </c>
      <c r="CS35" s="629"/>
      <c r="CT35" s="629"/>
      <c r="CU35" s="629"/>
      <c r="CV35" s="629"/>
      <c r="CW35" s="629"/>
      <c r="CX35" s="629"/>
      <c r="CY35" s="630"/>
      <c r="CZ35" s="619">
        <v>0.5</v>
      </c>
      <c r="DA35" s="631"/>
      <c r="DB35" s="631"/>
      <c r="DC35" s="632"/>
      <c r="DD35" s="622">
        <v>88839</v>
      </c>
      <c r="DE35" s="629"/>
      <c r="DF35" s="629"/>
      <c r="DG35" s="629"/>
      <c r="DH35" s="629"/>
      <c r="DI35" s="629"/>
      <c r="DJ35" s="629"/>
      <c r="DK35" s="630"/>
      <c r="DL35" s="622">
        <v>88815</v>
      </c>
      <c r="DM35" s="629"/>
      <c r="DN35" s="629"/>
      <c r="DO35" s="629"/>
      <c r="DP35" s="629"/>
      <c r="DQ35" s="629"/>
      <c r="DR35" s="629"/>
      <c r="DS35" s="629"/>
      <c r="DT35" s="629"/>
      <c r="DU35" s="629"/>
      <c r="DV35" s="630"/>
      <c r="DW35" s="619">
        <v>0.8</v>
      </c>
      <c r="DX35" s="631"/>
      <c r="DY35" s="631"/>
      <c r="DZ35" s="631"/>
      <c r="EA35" s="631"/>
      <c r="EB35" s="631"/>
      <c r="EC35" s="639"/>
    </row>
    <row r="36" spans="2:133" ht="11.25" customHeight="1" x14ac:dyDescent="0.15">
      <c r="B36" s="613" t="s">
        <v>330</v>
      </c>
      <c r="C36" s="614"/>
      <c r="D36" s="614"/>
      <c r="E36" s="614"/>
      <c r="F36" s="614"/>
      <c r="G36" s="614"/>
      <c r="H36" s="614"/>
      <c r="I36" s="614"/>
      <c r="J36" s="614"/>
      <c r="K36" s="614"/>
      <c r="L36" s="614"/>
      <c r="M36" s="614"/>
      <c r="N36" s="614"/>
      <c r="O36" s="614"/>
      <c r="P36" s="614"/>
      <c r="Q36" s="615"/>
      <c r="R36" s="616" t="s">
        <v>233</v>
      </c>
      <c r="S36" s="617"/>
      <c r="T36" s="617"/>
      <c r="U36" s="617"/>
      <c r="V36" s="617"/>
      <c r="W36" s="617"/>
      <c r="X36" s="617"/>
      <c r="Y36" s="618"/>
      <c r="Z36" s="665" t="s">
        <v>233</v>
      </c>
      <c r="AA36" s="665"/>
      <c r="AB36" s="665"/>
      <c r="AC36" s="665"/>
      <c r="AD36" s="666" t="s">
        <v>242</v>
      </c>
      <c r="AE36" s="666"/>
      <c r="AF36" s="666"/>
      <c r="AG36" s="666"/>
      <c r="AH36" s="666"/>
      <c r="AI36" s="666"/>
      <c r="AJ36" s="666"/>
      <c r="AK36" s="666"/>
      <c r="AL36" s="619" t="s">
        <v>134</v>
      </c>
      <c r="AM36" s="620"/>
      <c r="AN36" s="620"/>
      <c r="AO36" s="667"/>
      <c r="AQ36" s="651" t="s">
        <v>331</v>
      </c>
      <c r="AR36" s="652"/>
      <c r="AS36" s="652"/>
      <c r="AT36" s="652"/>
      <c r="AU36" s="652"/>
      <c r="AV36" s="652"/>
      <c r="AW36" s="652"/>
      <c r="AX36" s="652"/>
      <c r="AY36" s="653"/>
      <c r="AZ36" s="616">
        <v>636579</v>
      </c>
      <c r="BA36" s="617"/>
      <c r="BB36" s="617"/>
      <c r="BC36" s="617"/>
      <c r="BD36" s="629"/>
      <c r="BE36" s="629"/>
      <c r="BF36" s="654"/>
      <c r="BG36" s="648" t="s">
        <v>332</v>
      </c>
      <c r="BH36" s="649"/>
      <c r="BI36" s="649"/>
      <c r="BJ36" s="649"/>
      <c r="BK36" s="649"/>
      <c r="BL36" s="649"/>
      <c r="BM36" s="649"/>
      <c r="BN36" s="649"/>
      <c r="BO36" s="649"/>
      <c r="BP36" s="649"/>
      <c r="BQ36" s="649"/>
      <c r="BR36" s="649"/>
      <c r="BS36" s="649"/>
      <c r="BT36" s="649"/>
      <c r="BU36" s="650"/>
      <c r="BV36" s="616">
        <v>-139635</v>
      </c>
      <c r="BW36" s="617"/>
      <c r="BX36" s="617"/>
      <c r="BY36" s="617"/>
      <c r="BZ36" s="617"/>
      <c r="CA36" s="617"/>
      <c r="CB36" s="655"/>
      <c r="CD36" s="648" t="s">
        <v>333</v>
      </c>
      <c r="CE36" s="649"/>
      <c r="CF36" s="649"/>
      <c r="CG36" s="649"/>
      <c r="CH36" s="649"/>
      <c r="CI36" s="649"/>
      <c r="CJ36" s="649"/>
      <c r="CK36" s="649"/>
      <c r="CL36" s="649"/>
      <c r="CM36" s="649"/>
      <c r="CN36" s="649"/>
      <c r="CO36" s="649"/>
      <c r="CP36" s="649"/>
      <c r="CQ36" s="650"/>
      <c r="CR36" s="616">
        <v>2470983</v>
      </c>
      <c r="CS36" s="617"/>
      <c r="CT36" s="617"/>
      <c r="CU36" s="617"/>
      <c r="CV36" s="617"/>
      <c r="CW36" s="617"/>
      <c r="CX36" s="617"/>
      <c r="CY36" s="618"/>
      <c r="CZ36" s="619">
        <v>13</v>
      </c>
      <c r="DA36" s="631"/>
      <c r="DB36" s="631"/>
      <c r="DC36" s="632"/>
      <c r="DD36" s="622">
        <v>2208631</v>
      </c>
      <c r="DE36" s="617"/>
      <c r="DF36" s="617"/>
      <c r="DG36" s="617"/>
      <c r="DH36" s="617"/>
      <c r="DI36" s="617"/>
      <c r="DJ36" s="617"/>
      <c r="DK36" s="618"/>
      <c r="DL36" s="622">
        <v>1361159</v>
      </c>
      <c r="DM36" s="617"/>
      <c r="DN36" s="617"/>
      <c r="DO36" s="617"/>
      <c r="DP36" s="617"/>
      <c r="DQ36" s="617"/>
      <c r="DR36" s="617"/>
      <c r="DS36" s="617"/>
      <c r="DT36" s="617"/>
      <c r="DU36" s="617"/>
      <c r="DV36" s="618"/>
      <c r="DW36" s="619">
        <v>12.3</v>
      </c>
      <c r="DX36" s="631"/>
      <c r="DY36" s="631"/>
      <c r="DZ36" s="631"/>
      <c r="EA36" s="631"/>
      <c r="EB36" s="631"/>
      <c r="EC36" s="639"/>
    </row>
    <row r="37" spans="2:133" ht="11.25" customHeight="1" x14ac:dyDescent="0.15">
      <c r="B37" s="613" t="s">
        <v>334</v>
      </c>
      <c r="C37" s="614"/>
      <c r="D37" s="614"/>
      <c r="E37" s="614"/>
      <c r="F37" s="614"/>
      <c r="G37" s="614"/>
      <c r="H37" s="614"/>
      <c r="I37" s="614"/>
      <c r="J37" s="614"/>
      <c r="K37" s="614"/>
      <c r="L37" s="614"/>
      <c r="M37" s="614"/>
      <c r="N37" s="614"/>
      <c r="O37" s="614"/>
      <c r="P37" s="614"/>
      <c r="Q37" s="615"/>
      <c r="R37" s="616">
        <v>679616</v>
      </c>
      <c r="S37" s="617"/>
      <c r="T37" s="617"/>
      <c r="U37" s="617"/>
      <c r="V37" s="617"/>
      <c r="W37" s="617"/>
      <c r="X37" s="617"/>
      <c r="Y37" s="618"/>
      <c r="Z37" s="665">
        <v>3.5</v>
      </c>
      <c r="AA37" s="665"/>
      <c r="AB37" s="665"/>
      <c r="AC37" s="665"/>
      <c r="AD37" s="666" t="s">
        <v>233</v>
      </c>
      <c r="AE37" s="666"/>
      <c r="AF37" s="666"/>
      <c r="AG37" s="666"/>
      <c r="AH37" s="666"/>
      <c r="AI37" s="666"/>
      <c r="AJ37" s="666"/>
      <c r="AK37" s="666"/>
      <c r="AL37" s="619" t="s">
        <v>233</v>
      </c>
      <c r="AM37" s="620"/>
      <c r="AN37" s="620"/>
      <c r="AO37" s="667"/>
      <c r="AQ37" s="651" t="s">
        <v>335</v>
      </c>
      <c r="AR37" s="652"/>
      <c r="AS37" s="652"/>
      <c r="AT37" s="652"/>
      <c r="AU37" s="652"/>
      <c r="AV37" s="652"/>
      <c r="AW37" s="652"/>
      <c r="AX37" s="652"/>
      <c r="AY37" s="653"/>
      <c r="AZ37" s="616">
        <v>290312</v>
      </c>
      <c r="BA37" s="617"/>
      <c r="BB37" s="617"/>
      <c r="BC37" s="617"/>
      <c r="BD37" s="629"/>
      <c r="BE37" s="629"/>
      <c r="BF37" s="654"/>
      <c r="BG37" s="648" t="s">
        <v>336</v>
      </c>
      <c r="BH37" s="649"/>
      <c r="BI37" s="649"/>
      <c r="BJ37" s="649"/>
      <c r="BK37" s="649"/>
      <c r="BL37" s="649"/>
      <c r="BM37" s="649"/>
      <c r="BN37" s="649"/>
      <c r="BO37" s="649"/>
      <c r="BP37" s="649"/>
      <c r="BQ37" s="649"/>
      <c r="BR37" s="649"/>
      <c r="BS37" s="649"/>
      <c r="BT37" s="649"/>
      <c r="BU37" s="650"/>
      <c r="BV37" s="616">
        <v>8472</v>
      </c>
      <c r="BW37" s="617"/>
      <c r="BX37" s="617"/>
      <c r="BY37" s="617"/>
      <c r="BZ37" s="617"/>
      <c r="CA37" s="617"/>
      <c r="CB37" s="655"/>
      <c r="CD37" s="648" t="s">
        <v>337</v>
      </c>
      <c r="CE37" s="649"/>
      <c r="CF37" s="649"/>
      <c r="CG37" s="649"/>
      <c r="CH37" s="649"/>
      <c r="CI37" s="649"/>
      <c r="CJ37" s="649"/>
      <c r="CK37" s="649"/>
      <c r="CL37" s="649"/>
      <c r="CM37" s="649"/>
      <c r="CN37" s="649"/>
      <c r="CO37" s="649"/>
      <c r="CP37" s="649"/>
      <c r="CQ37" s="650"/>
      <c r="CR37" s="616">
        <v>1123449</v>
      </c>
      <c r="CS37" s="629"/>
      <c r="CT37" s="629"/>
      <c r="CU37" s="629"/>
      <c r="CV37" s="629"/>
      <c r="CW37" s="629"/>
      <c r="CX37" s="629"/>
      <c r="CY37" s="630"/>
      <c r="CZ37" s="619">
        <v>5.9</v>
      </c>
      <c r="DA37" s="631"/>
      <c r="DB37" s="631"/>
      <c r="DC37" s="632"/>
      <c r="DD37" s="622">
        <v>1122123</v>
      </c>
      <c r="DE37" s="629"/>
      <c r="DF37" s="629"/>
      <c r="DG37" s="629"/>
      <c r="DH37" s="629"/>
      <c r="DI37" s="629"/>
      <c r="DJ37" s="629"/>
      <c r="DK37" s="630"/>
      <c r="DL37" s="622">
        <v>1004789</v>
      </c>
      <c r="DM37" s="629"/>
      <c r="DN37" s="629"/>
      <c r="DO37" s="629"/>
      <c r="DP37" s="629"/>
      <c r="DQ37" s="629"/>
      <c r="DR37" s="629"/>
      <c r="DS37" s="629"/>
      <c r="DT37" s="629"/>
      <c r="DU37" s="629"/>
      <c r="DV37" s="630"/>
      <c r="DW37" s="619">
        <v>9.1</v>
      </c>
      <c r="DX37" s="631"/>
      <c r="DY37" s="631"/>
      <c r="DZ37" s="631"/>
      <c r="EA37" s="631"/>
      <c r="EB37" s="631"/>
      <c r="EC37" s="639"/>
    </row>
    <row r="38" spans="2:133" ht="11.25" customHeight="1" x14ac:dyDescent="0.15">
      <c r="B38" s="597" t="s">
        <v>338</v>
      </c>
      <c r="C38" s="598"/>
      <c r="D38" s="598"/>
      <c r="E38" s="598"/>
      <c r="F38" s="598"/>
      <c r="G38" s="598"/>
      <c r="H38" s="598"/>
      <c r="I38" s="598"/>
      <c r="J38" s="598"/>
      <c r="K38" s="598"/>
      <c r="L38" s="598"/>
      <c r="M38" s="598"/>
      <c r="N38" s="598"/>
      <c r="O38" s="598"/>
      <c r="P38" s="598"/>
      <c r="Q38" s="599"/>
      <c r="R38" s="600">
        <v>19315775</v>
      </c>
      <c r="S38" s="643"/>
      <c r="T38" s="643"/>
      <c r="U38" s="643"/>
      <c r="V38" s="643"/>
      <c r="W38" s="643"/>
      <c r="X38" s="643"/>
      <c r="Y38" s="660"/>
      <c r="Z38" s="661">
        <v>100</v>
      </c>
      <c r="AA38" s="661"/>
      <c r="AB38" s="661"/>
      <c r="AC38" s="661"/>
      <c r="AD38" s="662">
        <v>10393066</v>
      </c>
      <c r="AE38" s="662"/>
      <c r="AF38" s="662"/>
      <c r="AG38" s="662"/>
      <c r="AH38" s="662"/>
      <c r="AI38" s="662"/>
      <c r="AJ38" s="662"/>
      <c r="AK38" s="662"/>
      <c r="AL38" s="603">
        <v>100</v>
      </c>
      <c r="AM38" s="663"/>
      <c r="AN38" s="663"/>
      <c r="AO38" s="664"/>
      <c r="AQ38" s="651" t="s">
        <v>339</v>
      </c>
      <c r="AR38" s="652"/>
      <c r="AS38" s="652"/>
      <c r="AT38" s="652"/>
      <c r="AU38" s="652"/>
      <c r="AV38" s="652"/>
      <c r="AW38" s="652"/>
      <c r="AX38" s="652"/>
      <c r="AY38" s="653"/>
      <c r="AZ38" s="616">
        <v>15005</v>
      </c>
      <c r="BA38" s="617"/>
      <c r="BB38" s="617"/>
      <c r="BC38" s="617"/>
      <c r="BD38" s="629"/>
      <c r="BE38" s="629"/>
      <c r="BF38" s="654"/>
      <c r="BG38" s="648" t="s">
        <v>340</v>
      </c>
      <c r="BH38" s="649"/>
      <c r="BI38" s="649"/>
      <c r="BJ38" s="649"/>
      <c r="BK38" s="649"/>
      <c r="BL38" s="649"/>
      <c r="BM38" s="649"/>
      <c r="BN38" s="649"/>
      <c r="BO38" s="649"/>
      <c r="BP38" s="649"/>
      <c r="BQ38" s="649"/>
      <c r="BR38" s="649"/>
      <c r="BS38" s="649"/>
      <c r="BT38" s="649"/>
      <c r="BU38" s="650"/>
      <c r="BV38" s="616">
        <v>13961</v>
      </c>
      <c r="BW38" s="617"/>
      <c r="BX38" s="617"/>
      <c r="BY38" s="617"/>
      <c r="BZ38" s="617"/>
      <c r="CA38" s="617"/>
      <c r="CB38" s="655"/>
      <c r="CD38" s="648" t="s">
        <v>341</v>
      </c>
      <c r="CE38" s="649"/>
      <c r="CF38" s="649"/>
      <c r="CG38" s="649"/>
      <c r="CH38" s="649"/>
      <c r="CI38" s="649"/>
      <c r="CJ38" s="649"/>
      <c r="CK38" s="649"/>
      <c r="CL38" s="649"/>
      <c r="CM38" s="649"/>
      <c r="CN38" s="649"/>
      <c r="CO38" s="649"/>
      <c r="CP38" s="649"/>
      <c r="CQ38" s="650"/>
      <c r="CR38" s="616">
        <v>2844582</v>
      </c>
      <c r="CS38" s="617"/>
      <c r="CT38" s="617"/>
      <c r="CU38" s="617"/>
      <c r="CV38" s="617"/>
      <c r="CW38" s="617"/>
      <c r="CX38" s="617"/>
      <c r="CY38" s="618"/>
      <c r="CZ38" s="619">
        <v>14.9</v>
      </c>
      <c r="DA38" s="631"/>
      <c r="DB38" s="631"/>
      <c r="DC38" s="632"/>
      <c r="DD38" s="622">
        <v>2411915</v>
      </c>
      <c r="DE38" s="617"/>
      <c r="DF38" s="617"/>
      <c r="DG38" s="617"/>
      <c r="DH38" s="617"/>
      <c r="DI38" s="617"/>
      <c r="DJ38" s="617"/>
      <c r="DK38" s="618"/>
      <c r="DL38" s="622">
        <v>2334580</v>
      </c>
      <c r="DM38" s="617"/>
      <c r="DN38" s="617"/>
      <c r="DO38" s="617"/>
      <c r="DP38" s="617"/>
      <c r="DQ38" s="617"/>
      <c r="DR38" s="617"/>
      <c r="DS38" s="617"/>
      <c r="DT38" s="617"/>
      <c r="DU38" s="617"/>
      <c r="DV38" s="618"/>
      <c r="DW38" s="619">
        <v>21.1</v>
      </c>
      <c r="DX38" s="631"/>
      <c r="DY38" s="631"/>
      <c r="DZ38" s="631"/>
      <c r="EA38" s="631"/>
      <c r="EB38" s="631"/>
      <c r="EC38" s="639"/>
    </row>
    <row r="39" spans="2:133" ht="11.25" customHeight="1" x14ac:dyDescent="0.15">
      <c r="AQ39" s="651" t="s">
        <v>342</v>
      </c>
      <c r="AR39" s="652"/>
      <c r="AS39" s="652"/>
      <c r="AT39" s="652"/>
      <c r="AU39" s="652"/>
      <c r="AV39" s="652"/>
      <c r="AW39" s="652"/>
      <c r="AX39" s="652"/>
      <c r="AY39" s="653"/>
      <c r="AZ39" s="616" t="s">
        <v>134</v>
      </c>
      <c r="BA39" s="617"/>
      <c r="BB39" s="617"/>
      <c r="BC39" s="617"/>
      <c r="BD39" s="629"/>
      <c r="BE39" s="629"/>
      <c r="BF39" s="654"/>
      <c r="BG39" s="656" t="s">
        <v>343</v>
      </c>
      <c r="BH39" s="657"/>
      <c r="BI39" s="657"/>
      <c r="BJ39" s="657"/>
      <c r="BK39" s="657"/>
      <c r="BL39" s="215"/>
      <c r="BM39" s="649" t="s">
        <v>344</v>
      </c>
      <c r="BN39" s="649"/>
      <c r="BO39" s="649"/>
      <c r="BP39" s="649"/>
      <c r="BQ39" s="649"/>
      <c r="BR39" s="649"/>
      <c r="BS39" s="649"/>
      <c r="BT39" s="649"/>
      <c r="BU39" s="650"/>
      <c r="BV39" s="616">
        <v>99</v>
      </c>
      <c r="BW39" s="617"/>
      <c r="BX39" s="617"/>
      <c r="BY39" s="617"/>
      <c r="BZ39" s="617"/>
      <c r="CA39" s="617"/>
      <c r="CB39" s="655"/>
      <c r="CD39" s="648" t="s">
        <v>345</v>
      </c>
      <c r="CE39" s="649"/>
      <c r="CF39" s="649"/>
      <c r="CG39" s="649"/>
      <c r="CH39" s="649"/>
      <c r="CI39" s="649"/>
      <c r="CJ39" s="649"/>
      <c r="CK39" s="649"/>
      <c r="CL39" s="649"/>
      <c r="CM39" s="649"/>
      <c r="CN39" s="649"/>
      <c r="CO39" s="649"/>
      <c r="CP39" s="649"/>
      <c r="CQ39" s="650"/>
      <c r="CR39" s="616">
        <v>97144</v>
      </c>
      <c r="CS39" s="629"/>
      <c r="CT39" s="629"/>
      <c r="CU39" s="629"/>
      <c r="CV39" s="629"/>
      <c r="CW39" s="629"/>
      <c r="CX39" s="629"/>
      <c r="CY39" s="630"/>
      <c r="CZ39" s="619">
        <v>0.5</v>
      </c>
      <c r="DA39" s="631"/>
      <c r="DB39" s="631"/>
      <c r="DC39" s="632"/>
      <c r="DD39" s="622">
        <v>50146</v>
      </c>
      <c r="DE39" s="629"/>
      <c r="DF39" s="629"/>
      <c r="DG39" s="629"/>
      <c r="DH39" s="629"/>
      <c r="DI39" s="629"/>
      <c r="DJ39" s="629"/>
      <c r="DK39" s="630"/>
      <c r="DL39" s="622" t="s">
        <v>242</v>
      </c>
      <c r="DM39" s="629"/>
      <c r="DN39" s="629"/>
      <c r="DO39" s="629"/>
      <c r="DP39" s="629"/>
      <c r="DQ39" s="629"/>
      <c r="DR39" s="629"/>
      <c r="DS39" s="629"/>
      <c r="DT39" s="629"/>
      <c r="DU39" s="629"/>
      <c r="DV39" s="630"/>
      <c r="DW39" s="619" t="s">
        <v>233</v>
      </c>
      <c r="DX39" s="631"/>
      <c r="DY39" s="631"/>
      <c r="DZ39" s="631"/>
      <c r="EA39" s="631"/>
      <c r="EB39" s="631"/>
      <c r="EC39" s="639"/>
    </row>
    <row r="40" spans="2:133" ht="11.25" customHeight="1" x14ac:dyDescent="0.15">
      <c r="AQ40" s="651" t="s">
        <v>346</v>
      </c>
      <c r="AR40" s="652"/>
      <c r="AS40" s="652"/>
      <c r="AT40" s="652"/>
      <c r="AU40" s="652"/>
      <c r="AV40" s="652"/>
      <c r="AW40" s="652"/>
      <c r="AX40" s="652"/>
      <c r="AY40" s="653"/>
      <c r="AZ40" s="616">
        <v>643904</v>
      </c>
      <c r="BA40" s="617"/>
      <c r="BB40" s="617"/>
      <c r="BC40" s="617"/>
      <c r="BD40" s="629"/>
      <c r="BE40" s="629"/>
      <c r="BF40" s="654"/>
      <c r="BG40" s="656"/>
      <c r="BH40" s="657"/>
      <c r="BI40" s="657"/>
      <c r="BJ40" s="657"/>
      <c r="BK40" s="657"/>
      <c r="BL40" s="215"/>
      <c r="BM40" s="649" t="s">
        <v>347</v>
      </c>
      <c r="BN40" s="649"/>
      <c r="BO40" s="649"/>
      <c r="BP40" s="649"/>
      <c r="BQ40" s="649"/>
      <c r="BR40" s="649"/>
      <c r="BS40" s="649"/>
      <c r="BT40" s="649"/>
      <c r="BU40" s="650"/>
      <c r="BV40" s="616">
        <v>115</v>
      </c>
      <c r="BW40" s="617"/>
      <c r="BX40" s="617"/>
      <c r="BY40" s="617"/>
      <c r="BZ40" s="617"/>
      <c r="CA40" s="617"/>
      <c r="CB40" s="655"/>
      <c r="CD40" s="648" t="s">
        <v>348</v>
      </c>
      <c r="CE40" s="649"/>
      <c r="CF40" s="649"/>
      <c r="CG40" s="649"/>
      <c r="CH40" s="649"/>
      <c r="CI40" s="649"/>
      <c r="CJ40" s="649"/>
      <c r="CK40" s="649"/>
      <c r="CL40" s="649"/>
      <c r="CM40" s="649"/>
      <c r="CN40" s="649"/>
      <c r="CO40" s="649"/>
      <c r="CP40" s="649"/>
      <c r="CQ40" s="650"/>
      <c r="CR40" s="616" t="s">
        <v>233</v>
      </c>
      <c r="CS40" s="617"/>
      <c r="CT40" s="617"/>
      <c r="CU40" s="617"/>
      <c r="CV40" s="617"/>
      <c r="CW40" s="617"/>
      <c r="CX40" s="617"/>
      <c r="CY40" s="618"/>
      <c r="CZ40" s="619" t="s">
        <v>248</v>
      </c>
      <c r="DA40" s="631"/>
      <c r="DB40" s="631"/>
      <c r="DC40" s="632"/>
      <c r="DD40" s="622" t="s">
        <v>242</v>
      </c>
      <c r="DE40" s="617"/>
      <c r="DF40" s="617"/>
      <c r="DG40" s="617"/>
      <c r="DH40" s="617"/>
      <c r="DI40" s="617"/>
      <c r="DJ40" s="617"/>
      <c r="DK40" s="618"/>
      <c r="DL40" s="622" t="s">
        <v>233</v>
      </c>
      <c r="DM40" s="617"/>
      <c r="DN40" s="617"/>
      <c r="DO40" s="617"/>
      <c r="DP40" s="617"/>
      <c r="DQ40" s="617"/>
      <c r="DR40" s="617"/>
      <c r="DS40" s="617"/>
      <c r="DT40" s="617"/>
      <c r="DU40" s="617"/>
      <c r="DV40" s="618"/>
      <c r="DW40" s="619" t="s">
        <v>242</v>
      </c>
      <c r="DX40" s="631"/>
      <c r="DY40" s="631"/>
      <c r="DZ40" s="631"/>
      <c r="EA40" s="631"/>
      <c r="EB40" s="631"/>
      <c r="EC40" s="639"/>
    </row>
    <row r="41" spans="2:133" ht="11.25" customHeight="1" x14ac:dyDescent="0.15">
      <c r="AQ41" s="640" t="s">
        <v>349</v>
      </c>
      <c r="AR41" s="641"/>
      <c r="AS41" s="641"/>
      <c r="AT41" s="641"/>
      <c r="AU41" s="641"/>
      <c r="AV41" s="641"/>
      <c r="AW41" s="641"/>
      <c r="AX41" s="641"/>
      <c r="AY41" s="642"/>
      <c r="AZ41" s="600">
        <v>1564099</v>
      </c>
      <c r="BA41" s="643"/>
      <c r="BB41" s="643"/>
      <c r="BC41" s="643"/>
      <c r="BD41" s="601"/>
      <c r="BE41" s="601"/>
      <c r="BF41" s="644"/>
      <c r="BG41" s="658"/>
      <c r="BH41" s="659"/>
      <c r="BI41" s="659"/>
      <c r="BJ41" s="659"/>
      <c r="BK41" s="659"/>
      <c r="BL41" s="216"/>
      <c r="BM41" s="645" t="s">
        <v>350</v>
      </c>
      <c r="BN41" s="645"/>
      <c r="BO41" s="645"/>
      <c r="BP41" s="645"/>
      <c r="BQ41" s="645"/>
      <c r="BR41" s="645"/>
      <c r="BS41" s="645"/>
      <c r="BT41" s="645"/>
      <c r="BU41" s="646"/>
      <c r="BV41" s="600">
        <v>338</v>
      </c>
      <c r="BW41" s="643"/>
      <c r="BX41" s="643"/>
      <c r="BY41" s="643"/>
      <c r="BZ41" s="643"/>
      <c r="CA41" s="643"/>
      <c r="CB41" s="647"/>
      <c r="CD41" s="648" t="s">
        <v>351</v>
      </c>
      <c r="CE41" s="649"/>
      <c r="CF41" s="649"/>
      <c r="CG41" s="649"/>
      <c r="CH41" s="649"/>
      <c r="CI41" s="649"/>
      <c r="CJ41" s="649"/>
      <c r="CK41" s="649"/>
      <c r="CL41" s="649"/>
      <c r="CM41" s="649"/>
      <c r="CN41" s="649"/>
      <c r="CO41" s="649"/>
      <c r="CP41" s="649"/>
      <c r="CQ41" s="650"/>
      <c r="CR41" s="616" t="s">
        <v>233</v>
      </c>
      <c r="CS41" s="629"/>
      <c r="CT41" s="629"/>
      <c r="CU41" s="629"/>
      <c r="CV41" s="629"/>
      <c r="CW41" s="629"/>
      <c r="CX41" s="629"/>
      <c r="CY41" s="630"/>
      <c r="CZ41" s="619" t="s">
        <v>134</v>
      </c>
      <c r="DA41" s="631"/>
      <c r="DB41" s="631"/>
      <c r="DC41" s="632"/>
      <c r="DD41" s="622" t="s">
        <v>242</v>
      </c>
      <c r="DE41" s="629"/>
      <c r="DF41" s="629"/>
      <c r="DG41" s="629"/>
      <c r="DH41" s="629"/>
      <c r="DI41" s="629"/>
      <c r="DJ41" s="629"/>
      <c r="DK41" s="630"/>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353</v>
      </c>
      <c r="CE42" s="614"/>
      <c r="CF42" s="614"/>
      <c r="CG42" s="614"/>
      <c r="CH42" s="614"/>
      <c r="CI42" s="614"/>
      <c r="CJ42" s="614"/>
      <c r="CK42" s="614"/>
      <c r="CL42" s="614"/>
      <c r="CM42" s="614"/>
      <c r="CN42" s="614"/>
      <c r="CO42" s="614"/>
      <c r="CP42" s="614"/>
      <c r="CQ42" s="615"/>
      <c r="CR42" s="616">
        <v>1895806</v>
      </c>
      <c r="CS42" s="617"/>
      <c r="CT42" s="617"/>
      <c r="CU42" s="617"/>
      <c r="CV42" s="617"/>
      <c r="CW42" s="617"/>
      <c r="CX42" s="617"/>
      <c r="CY42" s="618"/>
      <c r="CZ42" s="619">
        <v>10</v>
      </c>
      <c r="DA42" s="620"/>
      <c r="DB42" s="620"/>
      <c r="DC42" s="621"/>
      <c r="DD42" s="622">
        <v>132438</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355</v>
      </c>
      <c r="CE43" s="614"/>
      <c r="CF43" s="614"/>
      <c r="CG43" s="614"/>
      <c r="CH43" s="614"/>
      <c r="CI43" s="614"/>
      <c r="CJ43" s="614"/>
      <c r="CK43" s="614"/>
      <c r="CL43" s="614"/>
      <c r="CM43" s="614"/>
      <c r="CN43" s="614"/>
      <c r="CO43" s="614"/>
      <c r="CP43" s="614"/>
      <c r="CQ43" s="615"/>
      <c r="CR43" s="616">
        <v>88678</v>
      </c>
      <c r="CS43" s="629"/>
      <c r="CT43" s="629"/>
      <c r="CU43" s="629"/>
      <c r="CV43" s="629"/>
      <c r="CW43" s="629"/>
      <c r="CX43" s="629"/>
      <c r="CY43" s="630"/>
      <c r="CZ43" s="619">
        <v>0.5</v>
      </c>
      <c r="DA43" s="631"/>
      <c r="DB43" s="631"/>
      <c r="DC43" s="632"/>
      <c r="DD43" s="622">
        <v>35947</v>
      </c>
      <c r="DE43" s="629"/>
      <c r="DF43" s="629"/>
      <c r="DG43" s="629"/>
      <c r="DH43" s="629"/>
      <c r="DI43" s="629"/>
      <c r="DJ43" s="629"/>
      <c r="DK43" s="630"/>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220" t="s">
        <v>356</v>
      </c>
      <c r="CD44" s="633" t="s">
        <v>307</v>
      </c>
      <c r="CE44" s="634"/>
      <c r="CF44" s="613" t="s">
        <v>357</v>
      </c>
      <c r="CG44" s="614"/>
      <c r="CH44" s="614"/>
      <c r="CI44" s="614"/>
      <c r="CJ44" s="614"/>
      <c r="CK44" s="614"/>
      <c r="CL44" s="614"/>
      <c r="CM44" s="614"/>
      <c r="CN44" s="614"/>
      <c r="CO44" s="614"/>
      <c r="CP44" s="614"/>
      <c r="CQ44" s="615"/>
      <c r="CR44" s="616">
        <v>1895806</v>
      </c>
      <c r="CS44" s="617"/>
      <c r="CT44" s="617"/>
      <c r="CU44" s="617"/>
      <c r="CV44" s="617"/>
      <c r="CW44" s="617"/>
      <c r="CX44" s="617"/>
      <c r="CY44" s="618"/>
      <c r="CZ44" s="619">
        <v>10</v>
      </c>
      <c r="DA44" s="620"/>
      <c r="DB44" s="620"/>
      <c r="DC44" s="621"/>
      <c r="DD44" s="622">
        <v>132438</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35"/>
      <c r="CE45" s="636"/>
      <c r="CF45" s="613" t="s">
        <v>358</v>
      </c>
      <c r="CG45" s="614"/>
      <c r="CH45" s="614"/>
      <c r="CI45" s="614"/>
      <c r="CJ45" s="614"/>
      <c r="CK45" s="614"/>
      <c r="CL45" s="614"/>
      <c r="CM45" s="614"/>
      <c r="CN45" s="614"/>
      <c r="CO45" s="614"/>
      <c r="CP45" s="614"/>
      <c r="CQ45" s="615"/>
      <c r="CR45" s="616">
        <v>1124710</v>
      </c>
      <c r="CS45" s="629"/>
      <c r="CT45" s="629"/>
      <c r="CU45" s="629"/>
      <c r="CV45" s="629"/>
      <c r="CW45" s="629"/>
      <c r="CX45" s="629"/>
      <c r="CY45" s="630"/>
      <c r="CZ45" s="619">
        <v>5.9</v>
      </c>
      <c r="DA45" s="631"/>
      <c r="DB45" s="631"/>
      <c r="DC45" s="632"/>
      <c r="DD45" s="622">
        <v>60443</v>
      </c>
      <c r="DE45" s="629"/>
      <c r="DF45" s="629"/>
      <c r="DG45" s="629"/>
      <c r="DH45" s="629"/>
      <c r="DI45" s="629"/>
      <c r="DJ45" s="629"/>
      <c r="DK45" s="630"/>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35"/>
      <c r="CE46" s="636"/>
      <c r="CF46" s="613" t="s">
        <v>359</v>
      </c>
      <c r="CG46" s="614"/>
      <c r="CH46" s="614"/>
      <c r="CI46" s="614"/>
      <c r="CJ46" s="614"/>
      <c r="CK46" s="614"/>
      <c r="CL46" s="614"/>
      <c r="CM46" s="614"/>
      <c r="CN46" s="614"/>
      <c r="CO46" s="614"/>
      <c r="CP46" s="614"/>
      <c r="CQ46" s="615"/>
      <c r="CR46" s="616">
        <v>760200</v>
      </c>
      <c r="CS46" s="617"/>
      <c r="CT46" s="617"/>
      <c r="CU46" s="617"/>
      <c r="CV46" s="617"/>
      <c r="CW46" s="617"/>
      <c r="CX46" s="617"/>
      <c r="CY46" s="618"/>
      <c r="CZ46" s="619">
        <v>4</v>
      </c>
      <c r="DA46" s="620"/>
      <c r="DB46" s="620"/>
      <c r="DC46" s="621"/>
      <c r="DD46" s="622">
        <v>71747</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35"/>
      <c r="CE47" s="636"/>
      <c r="CF47" s="613" t="s">
        <v>360</v>
      </c>
      <c r="CG47" s="614"/>
      <c r="CH47" s="614"/>
      <c r="CI47" s="614"/>
      <c r="CJ47" s="614"/>
      <c r="CK47" s="614"/>
      <c r="CL47" s="614"/>
      <c r="CM47" s="614"/>
      <c r="CN47" s="614"/>
      <c r="CO47" s="614"/>
      <c r="CP47" s="614"/>
      <c r="CQ47" s="615"/>
      <c r="CR47" s="616" t="s">
        <v>242</v>
      </c>
      <c r="CS47" s="629"/>
      <c r="CT47" s="629"/>
      <c r="CU47" s="629"/>
      <c r="CV47" s="629"/>
      <c r="CW47" s="629"/>
      <c r="CX47" s="629"/>
      <c r="CY47" s="630"/>
      <c r="CZ47" s="619" t="s">
        <v>242</v>
      </c>
      <c r="DA47" s="631"/>
      <c r="DB47" s="631"/>
      <c r="DC47" s="632"/>
      <c r="DD47" s="622" t="s">
        <v>134</v>
      </c>
      <c r="DE47" s="629"/>
      <c r="DF47" s="629"/>
      <c r="DG47" s="629"/>
      <c r="DH47" s="629"/>
      <c r="DI47" s="629"/>
      <c r="DJ47" s="629"/>
      <c r="DK47" s="630"/>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37"/>
      <c r="CE48" s="638"/>
      <c r="CF48" s="613" t="s">
        <v>361</v>
      </c>
      <c r="CG48" s="614"/>
      <c r="CH48" s="614"/>
      <c r="CI48" s="614"/>
      <c r="CJ48" s="614"/>
      <c r="CK48" s="614"/>
      <c r="CL48" s="614"/>
      <c r="CM48" s="614"/>
      <c r="CN48" s="614"/>
      <c r="CO48" s="614"/>
      <c r="CP48" s="614"/>
      <c r="CQ48" s="615"/>
      <c r="CR48" s="616" t="s">
        <v>242</v>
      </c>
      <c r="CS48" s="617"/>
      <c r="CT48" s="617"/>
      <c r="CU48" s="617"/>
      <c r="CV48" s="617"/>
      <c r="CW48" s="617"/>
      <c r="CX48" s="617"/>
      <c r="CY48" s="618"/>
      <c r="CZ48" s="619" t="s">
        <v>233</v>
      </c>
      <c r="DA48" s="620"/>
      <c r="DB48" s="620"/>
      <c r="DC48" s="621"/>
      <c r="DD48" s="622" t="s">
        <v>233</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7" t="s">
        <v>362</v>
      </c>
      <c r="CE49" s="598"/>
      <c r="CF49" s="598"/>
      <c r="CG49" s="598"/>
      <c r="CH49" s="598"/>
      <c r="CI49" s="598"/>
      <c r="CJ49" s="598"/>
      <c r="CK49" s="598"/>
      <c r="CL49" s="598"/>
      <c r="CM49" s="598"/>
      <c r="CN49" s="598"/>
      <c r="CO49" s="598"/>
      <c r="CP49" s="598"/>
      <c r="CQ49" s="599"/>
      <c r="CR49" s="600">
        <v>19034121</v>
      </c>
      <c r="CS49" s="601"/>
      <c r="CT49" s="601"/>
      <c r="CU49" s="601"/>
      <c r="CV49" s="601"/>
      <c r="CW49" s="601"/>
      <c r="CX49" s="601"/>
      <c r="CY49" s="602"/>
      <c r="CZ49" s="603">
        <v>100</v>
      </c>
      <c r="DA49" s="604"/>
      <c r="DB49" s="604"/>
      <c r="DC49" s="605"/>
      <c r="DD49" s="606">
        <v>12625871</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x14ac:dyDescent="0.15"/>
    <row r="51" spans="82:133" hidden="1" x14ac:dyDescent="0.15"/>
    <row r="52" spans="82:133" hidden="1" x14ac:dyDescent="0.15"/>
    <row r="53" spans="82:133" hidden="1" x14ac:dyDescent="0.15"/>
  </sheetData>
  <sheetProtection algorithmName="SHA-512" hashValue="bNoMT42tNxrWCFrEzvi5GUJlpg4qC5jFewUTMdOaDDhrEN07orKVOokczL2BXfjnskskKYAXI020S8IsvROTxA==" saltValue="XAPfANwDYWcQAo9Fpl9ky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364</v>
      </c>
      <c r="DK2" s="1145"/>
      <c r="DL2" s="1145"/>
      <c r="DM2" s="1145"/>
      <c r="DN2" s="1145"/>
      <c r="DO2" s="1146"/>
      <c r="DP2" s="229"/>
      <c r="DQ2" s="1144" t="s">
        <v>365</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4" t="s">
        <v>368</v>
      </c>
      <c r="B5" s="1035"/>
      <c r="C5" s="1035"/>
      <c r="D5" s="1035"/>
      <c r="E5" s="1035"/>
      <c r="F5" s="1035"/>
      <c r="G5" s="1035"/>
      <c r="H5" s="1035"/>
      <c r="I5" s="1035"/>
      <c r="J5" s="1035"/>
      <c r="K5" s="1035"/>
      <c r="L5" s="1035"/>
      <c r="M5" s="1035"/>
      <c r="N5" s="1035"/>
      <c r="O5" s="1035"/>
      <c r="P5" s="1036"/>
      <c r="Q5" s="1020" t="s">
        <v>369</v>
      </c>
      <c r="R5" s="1021"/>
      <c r="S5" s="1021"/>
      <c r="T5" s="1021"/>
      <c r="U5" s="1022"/>
      <c r="V5" s="1020" t="s">
        <v>370</v>
      </c>
      <c r="W5" s="1021"/>
      <c r="X5" s="1021"/>
      <c r="Y5" s="1021"/>
      <c r="Z5" s="1022"/>
      <c r="AA5" s="1020" t="s">
        <v>371</v>
      </c>
      <c r="AB5" s="1021"/>
      <c r="AC5" s="1021"/>
      <c r="AD5" s="1021"/>
      <c r="AE5" s="1021"/>
      <c r="AF5" s="1147" t="s">
        <v>372</v>
      </c>
      <c r="AG5" s="1021"/>
      <c r="AH5" s="1021"/>
      <c r="AI5" s="1021"/>
      <c r="AJ5" s="1026"/>
      <c r="AK5" s="1021" t="s">
        <v>373</v>
      </c>
      <c r="AL5" s="1021"/>
      <c r="AM5" s="1021"/>
      <c r="AN5" s="1021"/>
      <c r="AO5" s="1022"/>
      <c r="AP5" s="1020" t="s">
        <v>374</v>
      </c>
      <c r="AQ5" s="1021"/>
      <c r="AR5" s="1021"/>
      <c r="AS5" s="1021"/>
      <c r="AT5" s="1022"/>
      <c r="AU5" s="1020" t="s">
        <v>375</v>
      </c>
      <c r="AV5" s="1021"/>
      <c r="AW5" s="1021"/>
      <c r="AX5" s="1021"/>
      <c r="AY5" s="1026"/>
      <c r="AZ5" s="236"/>
      <c r="BA5" s="236"/>
      <c r="BB5" s="236"/>
      <c r="BC5" s="236"/>
      <c r="BD5" s="236"/>
      <c r="BE5" s="237"/>
      <c r="BF5" s="237"/>
      <c r="BG5" s="237"/>
      <c r="BH5" s="237"/>
      <c r="BI5" s="237"/>
      <c r="BJ5" s="237"/>
      <c r="BK5" s="237"/>
      <c r="BL5" s="237"/>
      <c r="BM5" s="237"/>
      <c r="BN5" s="237"/>
      <c r="BO5" s="237"/>
      <c r="BP5" s="237"/>
      <c r="BQ5" s="1034" t="s">
        <v>376</v>
      </c>
      <c r="BR5" s="1035"/>
      <c r="BS5" s="1035"/>
      <c r="BT5" s="1035"/>
      <c r="BU5" s="1035"/>
      <c r="BV5" s="1035"/>
      <c r="BW5" s="1035"/>
      <c r="BX5" s="1035"/>
      <c r="BY5" s="1035"/>
      <c r="BZ5" s="1035"/>
      <c r="CA5" s="1035"/>
      <c r="CB5" s="1035"/>
      <c r="CC5" s="1035"/>
      <c r="CD5" s="1035"/>
      <c r="CE5" s="1035"/>
      <c r="CF5" s="1035"/>
      <c r="CG5" s="1036"/>
      <c r="CH5" s="1020" t="s">
        <v>377</v>
      </c>
      <c r="CI5" s="1021"/>
      <c r="CJ5" s="1021"/>
      <c r="CK5" s="1021"/>
      <c r="CL5" s="1022"/>
      <c r="CM5" s="1020" t="s">
        <v>378</v>
      </c>
      <c r="CN5" s="1021"/>
      <c r="CO5" s="1021"/>
      <c r="CP5" s="1021"/>
      <c r="CQ5" s="1022"/>
      <c r="CR5" s="1020" t="s">
        <v>379</v>
      </c>
      <c r="CS5" s="1021"/>
      <c r="CT5" s="1021"/>
      <c r="CU5" s="1021"/>
      <c r="CV5" s="1022"/>
      <c r="CW5" s="1020" t="s">
        <v>380</v>
      </c>
      <c r="CX5" s="1021"/>
      <c r="CY5" s="1021"/>
      <c r="CZ5" s="1021"/>
      <c r="DA5" s="1022"/>
      <c r="DB5" s="1020" t="s">
        <v>381</v>
      </c>
      <c r="DC5" s="1021"/>
      <c r="DD5" s="1021"/>
      <c r="DE5" s="1021"/>
      <c r="DF5" s="1022"/>
      <c r="DG5" s="1132" t="s">
        <v>382</v>
      </c>
      <c r="DH5" s="1133"/>
      <c r="DI5" s="1133"/>
      <c r="DJ5" s="1133"/>
      <c r="DK5" s="1134"/>
      <c r="DL5" s="1132" t="s">
        <v>383</v>
      </c>
      <c r="DM5" s="1133"/>
      <c r="DN5" s="1133"/>
      <c r="DO5" s="1133"/>
      <c r="DP5" s="1134"/>
      <c r="DQ5" s="1020" t="s">
        <v>384</v>
      </c>
      <c r="DR5" s="1021"/>
      <c r="DS5" s="1021"/>
      <c r="DT5" s="1021"/>
      <c r="DU5" s="1022"/>
      <c r="DV5" s="1020" t="s">
        <v>375</v>
      </c>
      <c r="DW5" s="1021"/>
      <c r="DX5" s="1021"/>
      <c r="DY5" s="1021"/>
      <c r="DZ5" s="1026"/>
      <c r="EA5" s="234"/>
    </row>
    <row r="6" spans="1:131" s="235" customFormat="1" ht="26.25" customHeight="1" thickBot="1" x14ac:dyDescent="0.2">
      <c r="A6" s="1037"/>
      <c r="B6" s="1038"/>
      <c r="C6" s="1038"/>
      <c r="D6" s="1038"/>
      <c r="E6" s="1038"/>
      <c r="F6" s="1038"/>
      <c r="G6" s="1038"/>
      <c r="H6" s="1038"/>
      <c r="I6" s="1038"/>
      <c r="J6" s="1038"/>
      <c r="K6" s="1038"/>
      <c r="L6" s="1038"/>
      <c r="M6" s="1038"/>
      <c r="N6" s="1038"/>
      <c r="O6" s="1038"/>
      <c r="P6" s="1039"/>
      <c r="Q6" s="1023"/>
      <c r="R6" s="1024"/>
      <c r="S6" s="1024"/>
      <c r="T6" s="1024"/>
      <c r="U6" s="1025"/>
      <c r="V6" s="1023"/>
      <c r="W6" s="1024"/>
      <c r="X6" s="1024"/>
      <c r="Y6" s="1024"/>
      <c r="Z6" s="1025"/>
      <c r="AA6" s="1023"/>
      <c r="AB6" s="1024"/>
      <c r="AC6" s="1024"/>
      <c r="AD6" s="1024"/>
      <c r="AE6" s="1024"/>
      <c r="AF6" s="1148"/>
      <c r="AG6" s="1024"/>
      <c r="AH6" s="1024"/>
      <c r="AI6" s="1024"/>
      <c r="AJ6" s="1027"/>
      <c r="AK6" s="1024"/>
      <c r="AL6" s="1024"/>
      <c r="AM6" s="1024"/>
      <c r="AN6" s="1024"/>
      <c r="AO6" s="1025"/>
      <c r="AP6" s="1023"/>
      <c r="AQ6" s="1024"/>
      <c r="AR6" s="1024"/>
      <c r="AS6" s="1024"/>
      <c r="AT6" s="1025"/>
      <c r="AU6" s="1023"/>
      <c r="AV6" s="1024"/>
      <c r="AW6" s="1024"/>
      <c r="AX6" s="1024"/>
      <c r="AY6" s="1027"/>
      <c r="AZ6" s="232"/>
      <c r="BA6" s="232"/>
      <c r="BB6" s="232"/>
      <c r="BC6" s="232"/>
      <c r="BD6" s="232"/>
      <c r="BE6" s="233"/>
      <c r="BF6" s="233"/>
      <c r="BG6" s="233"/>
      <c r="BH6" s="233"/>
      <c r="BI6" s="233"/>
      <c r="BJ6" s="233"/>
      <c r="BK6" s="233"/>
      <c r="BL6" s="233"/>
      <c r="BM6" s="233"/>
      <c r="BN6" s="233"/>
      <c r="BO6" s="233"/>
      <c r="BP6" s="233"/>
      <c r="BQ6" s="1037"/>
      <c r="BR6" s="1038"/>
      <c r="BS6" s="1038"/>
      <c r="BT6" s="1038"/>
      <c r="BU6" s="1038"/>
      <c r="BV6" s="1038"/>
      <c r="BW6" s="1038"/>
      <c r="BX6" s="1038"/>
      <c r="BY6" s="1038"/>
      <c r="BZ6" s="1038"/>
      <c r="CA6" s="1038"/>
      <c r="CB6" s="1038"/>
      <c r="CC6" s="1038"/>
      <c r="CD6" s="1038"/>
      <c r="CE6" s="1038"/>
      <c r="CF6" s="1038"/>
      <c r="CG6" s="103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35"/>
      <c r="DH6" s="1136"/>
      <c r="DI6" s="1136"/>
      <c r="DJ6" s="1136"/>
      <c r="DK6" s="1137"/>
      <c r="DL6" s="1135"/>
      <c r="DM6" s="1136"/>
      <c r="DN6" s="1136"/>
      <c r="DO6" s="1136"/>
      <c r="DP6" s="1137"/>
      <c r="DQ6" s="1023"/>
      <c r="DR6" s="1024"/>
      <c r="DS6" s="1024"/>
      <c r="DT6" s="1024"/>
      <c r="DU6" s="1025"/>
      <c r="DV6" s="1023"/>
      <c r="DW6" s="1024"/>
      <c r="DX6" s="1024"/>
      <c r="DY6" s="1024"/>
      <c r="DZ6" s="1027"/>
      <c r="EA6" s="234"/>
    </row>
    <row r="7" spans="1:131" s="235" customFormat="1" ht="26.25" customHeight="1" thickTop="1" x14ac:dyDescent="0.15">
      <c r="A7" s="238">
        <v>1</v>
      </c>
      <c r="B7" s="1081" t="s">
        <v>385</v>
      </c>
      <c r="C7" s="1082"/>
      <c r="D7" s="1082"/>
      <c r="E7" s="1082"/>
      <c r="F7" s="1082"/>
      <c r="G7" s="1082"/>
      <c r="H7" s="1082"/>
      <c r="I7" s="1082"/>
      <c r="J7" s="1082"/>
      <c r="K7" s="1082"/>
      <c r="L7" s="1082"/>
      <c r="M7" s="1082"/>
      <c r="N7" s="1082"/>
      <c r="O7" s="1082"/>
      <c r="P7" s="1083"/>
      <c r="Q7" s="1138"/>
      <c r="R7" s="1139"/>
      <c r="S7" s="1139"/>
      <c r="T7" s="1139"/>
      <c r="U7" s="1139"/>
      <c r="V7" s="1139"/>
      <c r="W7" s="1139"/>
      <c r="X7" s="1139"/>
      <c r="Y7" s="1139"/>
      <c r="Z7" s="1139"/>
      <c r="AA7" s="1139"/>
      <c r="AB7" s="1139"/>
      <c r="AC7" s="1139"/>
      <c r="AD7" s="1139"/>
      <c r="AE7" s="1140"/>
      <c r="AF7" s="1141">
        <v>269</v>
      </c>
      <c r="AG7" s="1142"/>
      <c r="AH7" s="1142"/>
      <c r="AI7" s="1142"/>
      <c r="AJ7" s="1143"/>
      <c r="AK7" s="1125"/>
      <c r="AL7" s="1126"/>
      <c r="AM7" s="1126"/>
      <c r="AN7" s="1126"/>
      <c r="AO7" s="1126"/>
      <c r="AP7" s="1126"/>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7"/>
      <c r="BT8" s="1048"/>
      <c r="BU8" s="1048"/>
      <c r="BV8" s="1048"/>
      <c r="BW8" s="1048"/>
      <c r="BX8" s="1048"/>
      <c r="BY8" s="1048"/>
      <c r="BZ8" s="1048"/>
      <c r="CA8" s="1048"/>
      <c r="CB8" s="1048"/>
      <c r="CC8" s="1048"/>
      <c r="CD8" s="1048"/>
      <c r="CE8" s="1048"/>
      <c r="CF8" s="1048"/>
      <c r="CG8" s="1049"/>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7"/>
      <c r="BT9" s="1048"/>
      <c r="BU9" s="1048"/>
      <c r="BV9" s="1048"/>
      <c r="BW9" s="1048"/>
      <c r="BX9" s="1048"/>
      <c r="BY9" s="1048"/>
      <c r="BZ9" s="1048"/>
      <c r="CA9" s="1048"/>
      <c r="CB9" s="1048"/>
      <c r="CC9" s="1048"/>
      <c r="CD9" s="1048"/>
      <c r="CE9" s="1048"/>
      <c r="CF9" s="1048"/>
      <c r="CG9" s="1049"/>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7"/>
      <c r="BT10" s="1048"/>
      <c r="BU10" s="1048"/>
      <c r="BV10" s="1048"/>
      <c r="BW10" s="1048"/>
      <c r="BX10" s="1048"/>
      <c r="BY10" s="1048"/>
      <c r="BZ10" s="1048"/>
      <c r="CA10" s="1048"/>
      <c r="CB10" s="1048"/>
      <c r="CC10" s="1048"/>
      <c r="CD10" s="1048"/>
      <c r="CE10" s="1048"/>
      <c r="CF10" s="1048"/>
      <c r="CG10" s="1049"/>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7"/>
      <c r="BT11" s="1048"/>
      <c r="BU11" s="1048"/>
      <c r="BV11" s="1048"/>
      <c r="BW11" s="1048"/>
      <c r="BX11" s="1048"/>
      <c r="BY11" s="1048"/>
      <c r="BZ11" s="1048"/>
      <c r="CA11" s="1048"/>
      <c r="CB11" s="1048"/>
      <c r="CC11" s="1048"/>
      <c r="CD11" s="1048"/>
      <c r="CE11" s="1048"/>
      <c r="CF11" s="1048"/>
      <c r="CG11" s="1049"/>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7"/>
      <c r="BT12" s="1048"/>
      <c r="BU12" s="1048"/>
      <c r="BV12" s="1048"/>
      <c r="BW12" s="1048"/>
      <c r="BX12" s="1048"/>
      <c r="BY12" s="1048"/>
      <c r="BZ12" s="1048"/>
      <c r="CA12" s="1048"/>
      <c r="CB12" s="1048"/>
      <c r="CC12" s="1048"/>
      <c r="CD12" s="1048"/>
      <c r="CE12" s="1048"/>
      <c r="CF12" s="1048"/>
      <c r="CG12" s="1049"/>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7"/>
      <c r="BT13" s="1048"/>
      <c r="BU13" s="1048"/>
      <c r="BV13" s="1048"/>
      <c r="BW13" s="1048"/>
      <c r="BX13" s="1048"/>
      <c r="BY13" s="1048"/>
      <c r="BZ13" s="1048"/>
      <c r="CA13" s="1048"/>
      <c r="CB13" s="1048"/>
      <c r="CC13" s="1048"/>
      <c r="CD13" s="1048"/>
      <c r="CE13" s="1048"/>
      <c r="CF13" s="1048"/>
      <c r="CG13" s="1049"/>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7"/>
      <c r="BT14" s="1048"/>
      <c r="BU14" s="1048"/>
      <c r="BV14" s="1048"/>
      <c r="BW14" s="1048"/>
      <c r="BX14" s="1048"/>
      <c r="BY14" s="1048"/>
      <c r="BZ14" s="1048"/>
      <c r="CA14" s="1048"/>
      <c r="CB14" s="1048"/>
      <c r="CC14" s="1048"/>
      <c r="CD14" s="1048"/>
      <c r="CE14" s="1048"/>
      <c r="CF14" s="1048"/>
      <c r="CG14" s="1049"/>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7"/>
      <c r="BT15" s="1048"/>
      <c r="BU15" s="1048"/>
      <c r="BV15" s="1048"/>
      <c r="BW15" s="1048"/>
      <c r="BX15" s="1048"/>
      <c r="BY15" s="1048"/>
      <c r="BZ15" s="1048"/>
      <c r="CA15" s="1048"/>
      <c r="CB15" s="1048"/>
      <c r="CC15" s="1048"/>
      <c r="CD15" s="1048"/>
      <c r="CE15" s="1048"/>
      <c r="CF15" s="1048"/>
      <c r="CG15" s="1049"/>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7"/>
      <c r="BT16" s="1048"/>
      <c r="BU16" s="1048"/>
      <c r="BV16" s="1048"/>
      <c r="BW16" s="1048"/>
      <c r="BX16" s="1048"/>
      <c r="BY16" s="1048"/>
      <c r="BZ16" s="1048"/>
      <c r="CA16" s="1048"/>
      <c r="CB16" s="1048"/>
      <c r="CC16" s="1048"/>
      <c r="CD16" s="1048"/>
      <c r="CE16" s="1048"/>
      <c r="CF16" s="1048"/>
      <c r="CG16" s="1049"/>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7"/>
      <c r="BT17" s="1048"/>
      <c r="BU17" s="1048"/>
      <c r="BV17" s="1048"/>
      <c r="BW17" s="1048"/>
      <c r="BX17" s="1048"/>
      <c r="BY17" s="1048"/>
      <c r="BZ17" s="1048"/>
      <c r="CA17" s="1048"/>
      <c r="CB17" s="1048"/>
      <c r="CC17" s="1048"/>
      <c r="CD17" s="1048"/>
      <c r="CE17" s="1048"/>
      <c r="CF17" s="1048"/>
      <c r="CG17" s="1049"/>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7"/>
      <c r="BT18" s="1048"/>
      <c r="BU18" s="1048"/>
      <c r="BV18" s="1048"/>
      <c r="BW18" s="1048"/>
      <c r="BX18" s="1048"/>
      <c r="BY18" s="1048"/>
      <c r="BZ18" s="1048"/>
      <c r="CA18" s="1048"/>
      <c r="CB18" s="1048"/>
      <c r="CC18" s="1048"/>
      <c r="CD18" s="1048"/>
      <c r="CE18" s="1048"/>
      <c r="CF18" s="1048"/>
      <c r="CG18" s="1049"/>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7"/>
      <c r="BT19" s="1048"/>
      <c r="BU19" s="1048"/>
      <c r="BV19" s="1048"/>
      <c r="BW19" s="1048"/>
      <c r="BX19" s="1048"/>
      <c r="BY19" s="1048"/>
      <c r="BZ19" s="1048"/>
      <c r="CA19" s="1048"/>
      <c r="CB19" s="1048"/>
      <c r="CC19" s="1048"/>
      <c r="CD19" s="1048"/>
      <c r="CE19" s="1048"/>
      <c r="CF19" s="1048"/>
      <c r="CG19" s="1049"/>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7"/>
      <c r="BT20" s="1048"/>
      <c r="BU20" s="1048"/>
      <c r="BV20" s="1048"/>
      <c r="BW20" s="1048"/>
      <c r="BX20" s="1048"/>
      <c r="BY20" s="1048"/>
      <c r="BZ20" s="1048"/>
      <c r="CA20" s="1048"/>
      <c r="CB20" s="1048"/>
      <c r="CC20" s="1048"/>
      <c r="CD20" s="1048"/>
      <c r="CE20" s="1048"/>
      <c r="CF20" s="1048"/>
      <c r="CG20" s="1049"/>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7"/>
      <c r="BT21" s="1048"/>
      <c r="BU21" s="1048"/>
      <c r="BV21" s="1048"/>
      <c r="BW21" s="1048"/>
      <c r="BX21" s="1048"/>
      <c r="BY21" s="1048"/>
      <c r="BZ21" s="1048"/>
      <c r="CA21" s="1048"/>
      <c r="CB21" s="1048"/>
      <c r="CC21" s="1048"/>
      <c r="CD21" s="1048"/>
      <c r="CE21" s="1048"/>
      <c r="CF21" s="1048"/>
      <c r="CG21" s="1049"/>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386</v>
      </c>
      <c r="BA22" s="1060"/>
      <c r="BB22" s="1060"/>
      <c r="BC22" s="1060"/>
      <c r="BD22" s="1061"/>
      <c r="BE22" s="233"/>
      <c r="BF22" s="233"/>
      <c r="BG22" s="233"/>
      <c r="BH22" s="233"/>
      <c r="BI22" s="233"/>
      <c r="BJ22" s="233"/>
      <c r="BK22" s="233"/>
      <c r="BL22" s="233"/>
      <c r="BM22" s="233"/>
      <c r="BN22" s="233"/>
      <c r="BO22" s="233"/>
      <c r="BP22" s="233"/>
      <c r="BQ22" s="242">
        <v>16</v>
      </c>
      <c r="BR22" s="243"/>
      <c r="BS22" s="1047"/>
      <c r="BT22" s="1048"/>
      <c r="BU22" s="1048"/>
      <c r="BV22" s="1048"/>
      <c r="BW22" s="1048"/>
      <c r="BX22" s="1048"/>
      <c r="BY22" s="1048"/>
      <c r="BZ22" s="1048"/>
      <c r="CA22" s="1048"/>
      <c r="CB22" s="1048"/>
      <c r="CC22" s="1048"/>
      <c r="CD22" s="1048"/>
      <c r="CE22" s="1048"/>
      <c r="CF22" s="1048"/>
      <c r="CG22" s="1049"/>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34"/>
    </row>
    <row r="23" spans="1:131" s="235" customFormat="1" ht="26.25" customHeight="1" thickBot="1" x14ac:dyDescent="0.2">
      <c r="A23" s="244" t="s">
        <v>387</v>
      </c>
      <c r="B23" s="975" t="s">
        <v>388</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269</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233</v>
      </c>
      <c r="BA23" s="1097"/>
      <c r="BB23" s="1097"/>
      <c r="BC23" s="1097"/>
      <c r="BD23" s="1098"/>
      <c r="BE23" s="233"/>
      <c r="BF23" s="233"/>
      <c r="BG23" s="233"/>
      <c r="BH23" s="233"/>
      <c r="BI23" s="233"/>
      <c r="BJ23" s="233"/>
      <c r="BK23" s="233"/>
      <c r="BL23" s="233"/>
      <c r="BM23" s="233"/>
      <c r="BN23" s="233"/>
      <c r="BO23" s="233"/>
      <c r="BP23" s="233"/>
      <c r="BQ23" s="242">
        <v>17</v>
      </c>
      <c r="BR23" s="243"/>
      <c r="BS23" s="1047"/>
      <c r="BT23" s="1048"/>
      <c r="BU23" s="1048"/>
      <c r="BV23" s="1048"/>
      <c r="BW23" s="1048"/>
      <c r="BX23" s="1048"/>
      <c r="BY23" s="1048"/>
      <c r="BZ23" s="1048"/>
      <c r="CA23" s="1048"/>
      <c r="CB23" s="1048"/>
      <c r="CC23" s="1048"/>
      <c r="CD23" s="1048"/>
      <c r="CE23" s="1048"/>
      <c r="CF23" s="1048"/>
      <c r="CG23" s="1049"/>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34"/>
    </row>
    <row r="24" spans="1:131" s="235" customFormat="1" ht="26.25" customHeight="1" x14ac:dyDescent="0.15">
      <c r="A24" s="1095" t="s">
        <v>389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7"/>
      <c r="BT24" s="1048"/>
      <c r="BU24" s="1048"/>
      <c r="BV24" s="1048"/>
      <c r="BW24" s="1048"/>
      <c r="BX24" s="1048"/>
      <c r="BY24" s="1048"/>
      <c r="BZ24" s="1048"/>
      <c r="CA24" s="1048"/>
      <c r="CB24" s="1048"/>
      <c r="CC24" s="1048"/>
      <c r="CD24" s="1048"/>
      <c r="CE24" s="1048"/>
      <c r="CF24" s="1048"/>
      <c r="CG24" s="1049"/>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34"/>
    </row>
    <row r="25" spans="1:131" s="227" customFormat="1" ht="26.25" customHeight="1" thickBot="1" x14ac:dyDescent="0.2">
      <c r="A25" s="1094" t="s">
        <v>390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7"/>
      <c r="BT25" s="1048"/>
      <c r="BU25" s="1048"/>
      <c r="BV25" s="1048"/>
      <c r="BW25" s="1048"/>
      <c r="BX25" s="1048"/>
      <c r="BY25" s="1048"/>
      <c r="BZ25" s="1048"/>
      <c r="CA25" s="1048"/>
      <c r="CB25" s="1048"/>
      <c r="CC25" s="1048"/>
      <c r="CD25" s="1048"/>
      <c r="CE25" s="1048"/>
      <c r="CF25" s="1048"/>
      <c r="CG25" s="1049"/>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6"/>
    </row>
    <row r="26" spans="1:131" s="227" customFormat="1" ht="26.25" customHeight="1" x14ac:dyDescent="0.15">
      <c r="A26" s="1034" t="s">
        <v>368</v>
      </c>
      <c r="B26" s="1035"/>
      <c r="C26" s="1035"/>
      <c r="D26" s="1035"/>
      <c r="E26" s="1035"/>
      <c r="F26" s="1035"/>
      <c r="G26" s="1035"/>
      <c r="H26" s="1035"/>
      <c r="I26" s="1035"/>
      <c r="J26" s="1035"/>
      <c r="K26" s="1035"/>
      <c r="L26" s="1035"/>
      <c r="M26" s="1035"/>
      <c r="N26" s="1035"/>
      <c r="O26" s="1035"/>
      <c r="P26" s="1036"/>
      <c r="Q26" s="1020" t="s">
        <v>391</v>
      </c>
      <c r="R26" s="1021"/>
      <c r="S26" s="1021"/>
      <c r="T26" s="1021"/>
      <c r="U26" s="1022"/>
      <c r="V26" s="1020" t="s">
        <v>392</v>
      </c>
      <c r="W26" s="1021"/>
      <c r="X26" s="1021"/>
      <c r="Y26" s="1021"/>
      <c r="Z26" s="1022"/>
      <c r="AA26" s="1020" t="s">
        <v>393</v>
      </c>
      <c r="AB26" s="1021"/>
      <c r="AC26" s="1021"/>
      <c r="AD26" s="1021"/>
      <c r="AE26" s="1021"/>
      <c r="AF26" s="1090" t="s">
        <v>394</v>
      </c>
      <c r="AG26" s="1041"/>
      <c r="AH26" s="1041"/>
      <c r="AI26" s="1041"/>
      <c r="AJ26" s="1091"/>
      <c r="AK26" s="1021" t="s">
        <v>395</v>
      </c>
      <c r="AL26" s="1021"/>
      <c r="AM26" s="1021"/>
      <c r="AN26" s="1021"/>
      <c r="AO26" s="1022"/>
      <c r="AP26" s="1020" t="s">
        <v>396</v>
      </c>
      <c r="AQ26" s="1021"/>
      <c r="AR26" s="1021"/>
      <c r="AS26" s="1021"/>
      <c r="AT26" s="1022"/>
      <c r="AU26" s="1020" t="s">
        <v>397</v>
      </c>
      <c r="AV26" s="1021"/>
      <c r="AW26" s="1021"/>
      <c r="AX26" s="1021"/>
      <c r="AY26" s="1022"/>
      <c r="AZ26" s="1020" t="s">
        <v>398</v>
      </c>
      <c r="BA26" s="1021"/>
      <c r="BB26" s="1021"/>
      <c r="BC26" s="1021"/>
      <c r="BD26" s="1022"/>
      <c r="BE26" s="1020" t="s">
        <v>375</v>
      </c>
      <c r="BF26" s="1021"/>
      <c r="BG26" s="1021"/>
      <c r="BH26" s="1021"/>
      <c r="BI26" s="1026"/>
      <c r="BJ26" s="232"/>
      <c r="BK26" s="232"/>
      <c r="BL26" s="232"/>
      <c r="BM26" s="232"/>
      <c r="BN26" s="232"/>
      <c r="BO26" s="245"/>
      <c r="BP26" s="245"/>
      <c r="BQ26" s="242">
        <v>20</v>
      </c>
      <c r="BR26" s="243"/>
      <c r="BS26" s="1047"/>
      <c r="BT26" s="1048"/>
      <c r="BU26" s="1048"/>
      <c r="BV26" s="1048"/>
      <c r="BW26" s="1048"/>
      <c r="BX26" s="1048"/>
      <c r="BY26" s="1048"/>
      <c r="BZ26" s="1048"/>
      <c r="CA26" s="1048"/>
      <c r="CB26" s="1048"/>
      <c r="CC26" s="1048"/>
      <c r="CD26" s="1048"/>
      <c r="CE26" s="1048"/>
      <c r="CF26" s="1048"/>
      <c r="CG26" s="1049"/>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6"/>
    </row>
    <row r="27" spans="1:131" s="227" customFormat="1" ht="26.25" customHeight="1" thickBot="1" x14ac:dyDescent="0.2">
      <c r="A27" s="1037"/>
      <c r="B27" s="1038"/>
      <c r="C27" s="1038"/>
      <c r="D27" s="1038"/>
      <c r="E27" s="1038"/>
      <c r="F27" s="1038"/>
      <c r="G27" s="1038"/>
      <c r="H27" s="1038"/>
      <c r="I27" s="1038"/>
      <c r="J27" s="1038"/>
      <c r="K27" s="1038"/>
      <c r="L27" s="1038"/>
      <c r="M27" s="1038"/>
      <c r="N27" s="1038"/>
      <c r="O27" s="1038"/>
      <c r="P27" s="1039"/>
      <c r="Q27" s="1023"/>
      <c r="R27" s="1024"/>
      <c r="S27" s="1024"/>
      <c r="T27" s="1024"/>
      <c r="U27" s="1025"/>
      <c r="V27" s="1023"/>
      <c r="W27" s="1024"/>
      <c r="X27" s="1024"/>
      <c r="Y27" s="1024"/>
      <c r="Z27" s="1025"/>
      <c r="AA27" s="1023"/>
      <c r="AB27" s="1024"/>
      <c r="AC27" s="1024"/>
      <c r="AD27" s="1024"/>
      <c r="AE27" s="1024"/>
      <c r="AF27" s="1092"/>
      <c r="AG27" s="1044"/>
      <c r="AH27" s="1044"/>
      <c r="AI27" s="1044"/>
      <c r="AJ27" s="1093"/>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27"/>
      <c r="BJ27" s="232"/>
      <c r="BK27" s="232"/>
      <c r="BL27" s="232"/>
      <c r="BM27" s="232"/>
      <c r="BN27" s="232"/>
      <c r="BO27" s="245"/>
      <c r="BP27" s="245"/>
      <c r="BQ27" s="242">
        <v>21</v>
      </c>
      <c r="BR27" s="243"/>
      <c r="BS27" s="1047"/>
      <c r="BT27" s="1048"/>
      <c r="BU27" s="1048"/>
      <c r="BV27" s="1048"/>
      <c r="BW27" s="1048"/>
      <c r="BX27" s="1048"/>
      <c r="BY27" s="1048"/>
      <c r="BZ27" s="1048"/>
      <c r="CA27" s="1048"/>
      <c r="CB27" s="1048"/>
      <c r="CC27" s="1048"/>
      <c r="CD27" s="1048"/>
      <c r="CE27" s="1048"/>
      <c r="CF27" s="1048"/>
      <c r="CG27" s="1049"/>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6"/>
    </row>
    <row r="28" spans="1:131" s="227" customFormat="1" ht="26.25" customHeight="1" thickTop="1" x14ac:dyDescent="0.15">
      <c r="A28" s="246">
        <v>1</v>
      </c>
      <c r="B28" s="1081" t="s">
        <v>399</v>
      </c>
      <c r="C28" s="1082"/>
      <c r="D28" s="1082"/>
      <c r="E28" s="1082"/>
      <c r="F28" s="1082"/>
      <c r="G28" s="1082"/>
      <c r="H28" s="1082"/>
      <c r="I28" s="1082"/>
      <c r="J28" s="1082"/>
      <c r="K28" s="1082"/>
      <c r="L28" s="1082"/>
      <c r="M28" s="1082"/>
      <c r="N28" s="1082"/>
      <c r="O28" s="1082"/>
      <c r="P28" s="1083"/>
      <c r="Q28" s="1084"/>
      <c r="R28" s="1085"/>
      <c r="S28" s="1085"/>
      <c r="T28" s="1085"/>
      <c r="U28" s="1085"/>
      <c r="V28" s="1085"/>
      <c r="W28" s="1085"/>
      <c r="X28" s="1085"/>
      <c r="Y28" s="1085"/>
      <c r="Z28" s="1085"/>
      <c r="AA28" s="1085"/>
      <c r="AB28" s="1085"/>
      <c r="AC28" s="1085"/>
      <c r="AD28" s="1085"/>
      <c r="AE28" s="1086"/>
      <c r="AF28" s="1087">
        <v>14</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7"/>
      <c r="BT28" s="1048"/>
      <c r="BU28" s="1048"/>
      <c r="BV28" s="1048"/>
      <c r="BW28" s="1048"/>
      <c r="BX28" s="1048"/>
      <c r="BY28" s="1048"/>
      <c r="BZ28" s="1048"/>
      <c r="CA28" s="1048"/>
      <c r="CB28" s="1048"/>
      <c r="CC28" s="1048"/>
      <c r="CD28" s="1048"/>
      <c r="CE28" s="1048"/>
      <c r="CF28" s="1048"/>
      <c r="CG28" s="1049"/>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6"/>
    </row>
    <row r="29" spans="1:131" s="227" customFormat="1" ht="26.25" customHeight="1" x14ac:dyDescent="0.15">
      <c r="A29" s="246">
        <v>2</v>
      </c>
      <c r="B29" s="1062" t="s">
        <v>400</v>
      </c>
      <c r="C29" s="1063"/>
      <c r="D29" s="1063"/>
      <c r="E29" s="1063"/>
      <c r="F29" s="1063"/>
      <c r="G29" s="1063"/>
      <c r="H29" s="1063"/>
      <c r="I29" s="1063"/>
      <c r="J29" s="1063"/>
      <c r="K29" s="1063"/>
      <c r="L29" s="1063"/>
      <c r="M29" s="1063"/>
      <c r="N29" s="1063"/>
      <c r="O29" s="1063"/>
      <c r="P29" s="1064"/>
      <c r="Q29" s="1074"/>
      <c r="R29" s="1075"/>
      <c r="S29" s="1075"/>
      <c r="T29" s="1075"/>
      <c r="U29" s="1075"/>
      <c r="V29" s="1075"/>
      <c r="W29" s="1075"/>
      <c r="X29" s="1075"/>
      <c r="Y29" s="1075"/>
      <c r="Z29" s="1075"/>
      <c r="AA29" s="1075"/>
      <c r="AB29" s="1075"/>
      <c r="AC29" s="1075"/>
      <c r="AD29" s="1075"/>
      <c r="AE29" s="1076"/>
      <c r="AF29" s="1068">
        <v>179</v>
      </c>
      <c r="AG29" s="1069"/>
      <c r="AH29" s="1069"/>
      <c r="AI29" s="1069"/>
      <c r="AJ29" s="1070"/>
      <c r="AK29" s="1011"/>
      <c r="AL29" s="1002"/>
      <c r="AM29" s="1002"/>
      <c r="AN29" s="1002"/>
      <c r="AO29" s="1002"/>
      <c r="AP29" s="1002"/>
      <c r="AQ29" s="1002"/>
      <c r="AR29" s="1002"/>
      <c r="AS29" s="1002"/>
      <c r="AT29" s="1002"/>
      <c r="AU29" s="1002"/>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7"/>
      <c r="BT29" s="1048"/>
      <c r="BU29" s="1048"/>
      <c r="BV29" s="1048"/>
      <c r="BW29" s="1048"/>
      <c r="BX29" s="1048"/>
      <c r="BY29" s="1048"/>
      <c r="BZ29" s="1048"/>
      <c r="CA29" s="1048"/>
      <c r="CB29" s="1048"/>
      <c r="CC29" s="1048"/>
      <c r="CD29" s="1048"/>
      <c r="CE29" s="1048"/>
      <c r="CF29" s="1048"/>
      <c r="CG29" s="1049"/>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6"/>
    </row>
    <row r="30" spans="1:131" s="227" customFormat="1" ht="26.25" customHeight="1" x14ac:dyDescent="0.15">
      <c r="A30" s="246">
        <v>3</v>
      </c>
      <c r="B30" s="1062" t="s">
        <v>401</v>
      </c>
      <c r="C30" s="1063"/>
      <c r="D30" s="1063"/>
      <c r="E30" s="1063"/>
      <c r="F30" s="1063"/>
      <c r="G30" s="1063"/>
      <c r="H30" s="1063"/>
      <c r="I30" s="1063"/>
      <c r="J30" s="1063"/>
      <c r="K30" s="1063"/>
      <c r="L30" s="1063"/>
      <c r="M30" s="1063"/>
      <c r="N30" s="1063"/>
      <c r="O30" s="1063"/>
      <c r="P30" s="1064"/>
      <c r="Q30" s="1074"/>
      <c r="R30" s="1075"/>
      <c r="S30" s="1075"/>
      <c r="T30" s="1075"/>
      <c r="U30" s="1075"/>
      <c r="V30" s="1075"/>
      <c r="W30" s="1075"/>
      <c r="X30" s="1075"/>
      <c r="Y30" s="1075"/>
      <c r="Z30" s="1075"/>
      <c r="AA30" s="1075"/>
      <c r="AB30" s="1075"/>
      <c r="AC30" s="1075"/>
      <c r="AD30" s="1075"/>
      <c r="AE30" s="1076"/>
      <c r="AF30" s="1068">
        <v>23</v>
      </c>
      <c r="AG30" s="1069"/>
      <c r="AH30" s="1069"/>
      <c r="AI30" s="1069"/>
      <c r="AJ30" s="1070"/>
      <c r="AK30" s="1011"/>
      <c r="AL30" s="1002"/>
      <c r="AM30" s="1002"/>
      <c r="AN30" s="1002"/>
      <c r="AO30" s="1002"/>
      <c r="AP30" s="1002"/>
      <c r="AQ30" s="1002"/>
      <c r="AR30" s="1002"/>
      <c r="AS30" s="1002"/>
      <c r="AT30" s="1002"/>
      <c r="AU30" s="1002"/>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7"/>
      <c r="BT30" s="1048"/>
      <c r="BU30" s="1048"/>
      <c r="BV30" s="1048"/>
      <c r="BW30" s="1048"/>
      <c r="BX30" s="1048"/>
      <c r="BY30" s="1048"/>
      <c r="BZ30" s="1048"/>
      <c r="CA30" s="1048"/>
      <c r="CB30" s="1048"/>
      <c r="CC30" s="1048"/>
      <c r="CD30" s="1048"/>
      <c r="CE30" s="1048"/>
      <c r="CF30" s="1048"/>
      <c r="CG30" s="1049"/>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6"/>
    </row>
    <row r="31" spans="1:131" s="227" customFormat="1" ht="26.25" customHeight="1" x14ac:dyDescent="0.15">
      <c r="A31" s="246">
        <v>4</v>
      </c>
      <c r="B31" s="1062" t="s">
        <v>402</v>
      </c>
      <c r="C31" s="1063"/>
      <c r="D31" s="1063"/>
      <c r="E31" s="1063"/>
      <c r="F31" s="1063"/>
      <c r="G31" s="1063"/>
      <c r="H31" s="1063"/>
      <c r="I31" s="1063"/>
      <c r="J31" s="1063"/>
      <c r="K31" s="1063"/>
      <c r="L31" s="1063"/>
      <c r="M31" s="1063"/>
      <c r="N31" s="1063"/>
      <c r="O31" s="1063"/>
      <c r="P31" s="1064"/>
      <c r="Q31" s="1074"/>
      <c r="R31" s="1075"/>
      <c r="S31" s="1075"/>
      <c r="T31" s="1075"/>
      <c r="U31" s="1075"/>
      <c r="V31" s="1075"/>
      <c r="W31" s="1075"/>
      <c r="X31" s="1075"/>
      <c r="Y31" s="1075"/>
      <c r="Z31" s="1075"/>
      <c r="AA31" s="1075"/>
      <c r="AB31" s="1075"/>
      <c r="AC31" s="1075"/>
      <c r="AD31" s="1075"/>
      <c r="AE31" s="1076"/>
      <c r="AF31" s="1068">
        <v>179</v>
      </c>
      <c r="AG31" s="1069"/>
      <c r="AH31" s="1069"/>
      <c r="AI31" s="1069"/>
      <c r="AJ31" s="1070"/>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57" t="s">
        <v>403</v>
      </c>
      <c r="BF31" s="1057"/>
      <c r="BG31" s="1057"/>
      <c r="BH31" s="1057"/>
      <c r="BI31" s="1058"/>
      <c r="BJ31" s="232"/>
      <c r="BK31" s="232"/>
      <c r="BL31" s="232"/>
      <c r="BM31" s="232"/>
      <c r="BN31" s="232"/>
      <c r="BO31" s="245"/>
      <c r="BP31" s="245"/>
      <c r="BQ31" s="242">
        <v>25</v>
      </c>
      <c r="BR31" s="243"/>
      <c r="BS31" s="1047"/>
      <c r="BT31" s="1048"/>
      <c r="BU31" s="1048"/>
      <c r="BV31" s="1048"/>
      <c r="BW31" s="1048"/>
      <c r="BX31" s="1048"/>
      <c r="BY31" s="1048"/>
      <c r="BZ31" s="1048"/>
      <c r="CA31" s="1048"/>
      <c r="CB31" s="1048"/>
      <c r="CC31" s="1048"/>
      <c r="CD31" s="1048"/>
      <c r="CE31" s="1048"/>
      <c r="CF31" s="1048"/>
      <c r="CG31" s="1049"/>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6"/>
    </row>
    <row r="32" spans="1:131" s="227" customFormat="1" ht="26.25" customHeight="1" x14ac:dyDescent="0.15">
      <c r="A32" s="246">
        <v>5</v>
      </c>
      <c r="B32" s="1062" t="s">
        <v>404</v>
      </c>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v>554</v>
      </c>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t="s">
        <v>405</v>
      </c>
      <c r="BF32" s="1057"/>
      <c r="BG32" s="1057"/>
      <c r="BH32" s="1057"/>
      <c r="BI32" s="1058"/>
      <c r="BJ32" s="232"/>
      <c r="BK32" s="232"/>
      <c r="BL32" s="232"/>
      <c r="BM32" s="232"/>
      <c r="BN32" s="232"/>
      <c r="BO32" s="245"/>
      <c r="BP32" s="245"/>
      <c r="BQ32" s="242">
        <v>26</v>
      </c>
      <c r="BR32" s="243"/>
      <c r="BS32" s="1047"/>
      <c r="BT32" s="1048"/>
      <c r="BU32" s="1048"/>
      <c r="BV32" s="1048"/>
      <c r="BW32" s="1048"/>
      <c r="BX32" s="1048"/>
      <c r="BY32" s="1048"/>
      <c r="BZ32" s="1048"/>
      <c r="CA32" s="1048"/>
      <c r="CB32" s="1048"/>
      <c r="CC32" s="1048"/>
      <c r="CD32" s="1048"/>
      <c r="CE32" s="1048"/>
      <c r="CF32" s="1048"/>
      <c r="CG32" s="1049"/>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6"/>
    </row>
    <row r="33" spans="1:131" s="227" customFormat="1" ht="26.25" customHeight="1" x14ac:dyDescent="0.15">
      <c r="A33" s="246">
        <v>6</v>
      </c>
      <c r="B33" s="1062" t="s">
        <v>406</v>
      </c>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v>28</v>
      </c>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t="s">
        <v>407</v>
      </c>
      <c r="BF33" s="1057"/>
      <c r="BG33" s="1057"/>
      <c r="BH33" s="1057"/>
      <c r="BI33" s="1058"/>
      <c r="BJ33" s="232"/>
      <c r="BK33" s="232"/>
      <c r="BL33" s="232"/>
      <c r="BM33" s="232"/>
      <c r="BN33" s="232"/>
      <c r="BO33" s="245"/>
      <c r="BP33" s="245"/>
      <c r="BQ33" s="242">
        <v>27</v>
      </c>
      <c r="BR33" s="243"/>
      <c r="BS33" s="1047"/>
      <c r="BT33" s="1048"/>
      <c r="BU33" s="1048"/>
      <c r="BV33" s="1048"/>
      <c r="BW33" s="1048"/>
      <c r="BX33" s="1048"/>
      <c r="BY33" s="1048"/>
      <c r="BZ33" s="1048"/>
      <c r="CA33" s="1048"/>
      <c r="CB33" s="1048"/>
      <c r="CC33" s="1048"/>
      <c r="CD33" s="1048"/>
      <c r="CE33" s="1048"/>
      <c r="CF33" s="1048"/>
      <c r="CG33" s="1049"/>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408</v>
      </c>
      <c r="BK62" s="1060"/>
      <c r="BL62" s="1060"/>
      <c r="BM62" s="1060"/>
      <c r="BN62" s="1061"/>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6"/>
    </row>
    <row r="63" spans="1:131" s="227" customFormat="1" ht="26.25" customHeight="1" thickBot="1" x14ac:dyDescent="0.2">
      <c r="A63" s="244" t="s">
        <v>387</v>
      </c>
      <c r="B63" s="975" t="s">
        <v>409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978</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410</v>
      </c>
      <c r="BK63" s="982"/>
      <c r="BL63" s="982"/>
      <c r="BM63" s="982"/>
      <c r="BN63" s="1052"/>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6"/>
    </row>
    <row r="66" spans="1:131" s="227" customFormat="1" ht="26.25" customHeight="1" x14ac:dyDescent="0.15">
      <c r="A66" s="1034" t="s">
        <v>412</v>
      </c>
      <c r="B66" s="1035"/>
      <c r="C66" s="1035"/>
      <c r="D66" s="1035"/>
      <c r="E66" s="1035"/>
      <c r="F66" s="1035"/>
      <c r="G66" s="1035"/>
      <c r="H66" s="1035"/>
      <c r="I66" s="1035"/>
      <c r="J66" s="1035"/>
      <c r="K66" s="1035"/>
      <c r="L66" s="1035"/>
      <c r="M66" s="1035"/>
      <c r="N66" s="1035"/>
      <c r="O66" s="1035"/>
      <c r="P66" s="1036"/>
      <c r="Q66" s="1020" t="s">
        <v>413</v>
      </c>
      <c r="R66" s="1021"/>
      <c r="S66" s="1021"/>
      <c r="T66" s="1021"/>
      <c r="U66" s="1022"/>
      <c r="V66" s="1020" t="s">
        <v>414</v>
      </c>
      <c r="W66" s="1021"/>
      <c r="X66" s="1021"/>
      <c r="Y66" s="1021"/>
      <c r="Z66" s="1022"/>
      <c r="AA66" s="1020" t="s">
        <v>393</v>
      </c>
      <c r="AB66" s="1021"/>
      <c r="AC66" s="1021"/>
      <c r="AD66" s="1021"/>
      <c r="AE66" s="1022"/>
      <c r="AF66" s="1040" t="s">
        <v>415</v>
      </c>
      <c r="AG66" s="1041"/>
      <c r="AH66" s="1041"/>
      <c r="AI66" s="1041"/>
      <c r="AJ66" s="1042"/>
      <c r="AK66" s="1020" t="s">
        <v>416</v>
      </c>
      <c r="AL66" s="1035"/>
      <c r="AM66" s="1035"/>
      <c r="AN66" s="1035"/>
      <c r="AO66" s="1036"/>
      <c r="AP66" s="1020" t="s">
        <v>417</v>
      </c>
      <c r="AQ66" s="1021"/>
      <c r="AR66" s="1021"/>
      <c r="AS66" s="1021"/>
      <c r="AT66" s="1022"/>
      <c r="AU66" s="1020" t="s">
        <v>418</v>
      </c>
      <c r="AV66" s="1021"/>
      <c r="AW66" s="1021"/>
      <c r="AX66" s="1021"/>
      <c r="AY66" s="1022"/>
      <c r="AZ66" s="1020" t="s">
        <v>375</v>
      </c>
      <c r="BA66" s="1021"/>
      <c r="BB66" s="1021"/>
      <c r="BC66" s="1021"/>
      <c r="BD66" s="1026"/>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7"/>
      <c r="B67" s="1038"/>
      <c r="C67" s="1038"/>
      <c r="D67" s="1038"/>
      <c r="E67" s="1038"/>
      <c r="F67" s="1038"/>
      <c r="G67" s="1038"/>
      <c r="H67" s="1038"/>
      <c r="I67" s="1038"/>
      <c r="J67" s="1038"/>
      <c r="K67" s="1038"/>
      <c r="L67" s="1038"/>
      <c r="M67" s="1038"/>
      <c r="N67" s="1038"/>
      <c r="O67" s="1038"/>
      <c r="P67" s="1039"/>
      <c r="Q67" s="1023"/>
      <c r="R67" s="1024"/>
      <c r="S67" s="1024"/>
      <c r="T67" s="1024"/>
      <c r="U67" s="1025"/>
      <c r="V67" s="1023"/>
      <c r="W67" s="1024"/>
      <c r="X67" s="1024"/>
      <c r="Y67" s="1024"/>
      <c r="Z67" s="1025"/>
      <c r="AA67" s="1023"/>
      <c r="AB67" s="1024"/>
      <c r="AC67" s="1024"/>
      <c r="AD67" s="1024"/>
      <c r="AE67" s="1025"/>
      <c r="AF67" s="1043"/>
      <c r="AG67" s="1044"/>
      <c r="AH67" s="1044"/>
      <c r="AI67" s="1044"/>
      <c r="AJ67" s="1045"/>
      <c r="AK67" s="1046"/>
      <c r="AL67" s="1038"/>
      <c r="AM67" s="1038"/>
      <c r="AN67" s="1038"/>
      <c r="AO67" s="1039"/>
      <c r="AP67" s="1023"/>
      <c r="AQ67" s="1024"/>
      <c r="AR67" s="1024"/>
      <c r="AS67" s="1024"/>
      <c r="AT67" s="1025"/>
      <c r="AU67" s="1023"/>
      <c r="AV67" s="1024"/>
      <c r="AW67" s="1024"/>
      <c r="AX67" s="1024"/>
      <c r="AY67" s="1025"/>
      <c r="AZ67" s="1023"/>
      <c r="BA67" s="1024"/>
      <c r="BB67" s="1024"/>
      <c r="BC67" s="1024"/>
      <c r="BD67" s="1027"/>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387</v>
      </c>
      <c r="B88" s="975" t="s">
        <v>419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975" t="s">
        <v>420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306</v>
      </c>
      <c r="AG109" s="925"/>
      <c r="AH109" s="925"/>
      <c r="AI109" s="925"/>
      <c r="AJ109" s="926"/>
      <c r="AK109" s="927" t="s">
        <v>305</v>
      </c>
      <c r="AL109" s="925"/>
      <c r="AM109" s="925"/>
      <c r="AN109" s="925"/>
      <c r="AO109" s="926"/>
      <c r="AP109" s="927" t="s">
        <v>429</v>
      </c>
      <c r="AQ109" s="925"/>
      <c r="AR109" s="925"/>
      <c r="AS109" s="925"/>
      <c r="AT109" s="956"/>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306</v>
      </c>
      <c r="BW109" s="925"/>
      <c r="BX109" s="925"/>
      <c r="BY109" s="925"/>
      <c r="BZ109" s="926"/>
      <c r="CA109" s="927" t="s">
        <v>305</v>
      </c>
      <c r="CB109" s="925"/>
      <c r="CC109" s="925"/>
      <c r="CD109" s="925"/>
      <c r="CE109" s="926"/>
      <c r="CF109" s="963" t="s">
        <v>429</v>
      </c>
      <c r="CG109" s="963"/>
      <c r="CH109" s="963"/>
      <c r="CI109" s="963"/>
      <c r="CJ109" s="963"/>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306</v>
      </c>
      <c r="DM109" s="925"/>
      <c r="DN109" s="925"/>
      <c r="DO109" s="925"/>
      <c r="DP109" s="926"/>
      <c r="DQ109" s="927" t="s">
        <v>305</v>
      </c>
      <c r="DR109" s="925"/>
      <c r="DS109" s="925"/>
      <c r="DT109" s="925"/>
      <c r="DU109" s="926"/>
      <c r="DV109" s="927" t="s">
        <v>429</v>
      </c>
      <c r="DW109" s="925"/>
      <c r="DX109" s="925"/>
      <c r="DY109" s="925"/>
      <c r="DZ109" s="956"/>
    </row>
    <row r="110" spans="1:131" s="226" customFormat="1" ht="26.25" customHeight="1" x14ac:dyDescent="0.15">
      <c r="A110" s="827" t="s">
        <v>431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1718475</v>
      </c>
      <c r="AB110" s="918"/>
      <c r="AC110" s="918"/>
      <c r="AD110" s="918"/>
      <c r="AE110" s="919"/>
      <c r="AF110" s="920">
        <v>1567967</v>
      </c>
      <c r="AG110" s="918"/>
      <c r="AH110" s="918"/>
      <c r="AI110" s="918"/>
      <c r="AJ110" s="919"/>
      <c r="AK110" s="920">
        <v>1599493</v>
      </c>
      <c r="AL110" s="918"/>
      <c r="AM110" s="918"/>
      <c r="AN110" s="918"/>
      <c r="AO110" s="919"/>
      <c r="AP110" s="921">
        <v>16.8</v>
      </c>
      <c r="AQ110" s="922"/>
      <c r="AR110" s="922"/>
      <c r="AS110" s="922"/>
      <c r="AT110" s="923"/>
      <c r="AU110" s="957" t="s">
        <v>68</v>
      </c>
      <c r="AV110" s="958"/>
      <c r="AW110" s="958"/>
      <c r="AX110" s="958"/>
      <c r="AY110" s="958"/>
      <c r="AZ110" s="863" t="s">
        <v>432</v>
      </c>
      <c r="BA110" s="828"/>
      <c r="BB110" s="828"/>
      <c r="BC110" s="828"/>
      <c r="BD110" s="828"/>
      <c r="BE110" s="828"/>
      <c r="BF110" s="828"/>
      <c r="BG110" s="828"/>
      <c r="BH110" s="828"/>
      <c r="BI110" s="828"/>
      <c r="BJ110" s="828"/>
      <c r="BK110" s="828"/>
      <c r="BL110" s="828"/>
      <c r="BM110" s="828"/>
      <c r="BN110" s="828"/>
      <c r="BO110" s="828"/>
      <c r="BP110" s="829"/>
      <c r="BQ110" s="864">
        <v>16903904</v>
      </c>
      <c r="BR110" s="845"/>
      <c r="BS110" s="845"/>
      <c r="BT110" s="845"/>
      <c r="BU110" s="845"/>
      <c r="BV110" s="845">
        <v>17127464</v>
      </c>
      <c r="BW110" s="845"/>
      <c r="BX110" s="845"/>
      <c r="BY110" s="845"/>
      <c r="BZ110" s="845"/>
      <c r="CA110" s="845">
        <v>17510715</v>
      </c>
      <c r="CB110" s="845"/>
      <c r="CC110" s="845"/>
      <c r="CD110" s="845"/>
      <c r="CE110" s="845"/>
      <c r="CF110" s="889">
        <v>184.2</v>
      </c>
      <c r="CG110" s="890"/>
      <c r="CH110" s="890"/>
      <c r="CI110" s="890"/>
      <c r="CJ110" s="890"/>
      <c r="CK110" s="953" t="s">
        <v>433</v>
      </c>
      <c r="CL110" s="909"/>
      <c r="CM110" s="914" t="s">
        <v>434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64" t="s">
        <v>435</v>
      </c>
      <c r="DH110" s="845"/>
      <c r="DI110" s="845"/>
      <c r="DJ110" s="845"/>
      <c r="DK110" s="845"/>
      <c r="DL110" s="845" t="s">
        <v>436</v>
      </c>
      <c r="DM110" s="845"/>
      <c r="DN110" s="845"/>
      <c r="DO110" s="845"/>
      <c r="DP110" s="845"/>
      <c r="DQ110" s="845" t="s">
        <v>436</v>
      </c>
      <c r="DR110" s="845"/>
      <c r="DS110" s="845"/>
      <c r="DT110" s="845"/>
      <c r="DU110" s="845"/>
      <c r="DV110" s="846" t="s">
        <v>410</v>
      </c>
      <c r="DW110" s="846"/>
      <c r="DX110" s="846"/>
      <c r="DY110" s="846"/>
      <c r="DZ110" s="847"/>
    </row>
    <row r="111" spans="1:131" s="226" customFormat="1" ht="26.25" customHeight="1" x14ac:dyDescent="0.15">
      <c r="A111" s="794" t="s">
        <v>437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39" t="s">
        <v>438</v>
      </c>
      <c r="AB111" s="940"/>
      <c r="AC111" s="940"/>
      <c r="AD111" s="940"/>
      <c r="AE111" s="941"/>
      <c r="AF111" s="942" t="s">
        <v>435</v>
      </c>
      <c r="AG111" s="940"/>
      <c r="AH111" s="940"/>
      <c r="AI111" s="940"/>
      <c r="AJ111" s="941"/>
      <c r="AK111" s="942" t="s">
        <v>410</v>
      </c>
      <c r="AL111" s="940"/>
      <c r="AM111" s="940"/>
      <c r="AN111" s="940"/>
      <c r="AO111" s="941"/>
      <c r="AP111" s="943" t="s">
        <v>436</v>
      </c>
      <c r="AQ111" s="944"/>
      <c r="AR111" s="944"/>
      <c r="AS111" s="944"/>
      <c r="AT111" s="945"/>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t="s">
        <v>435</v>
      </c>
      <c r="BR111" s="837"/>
      <c r="BS111" s="837"/>
      <c r="BT111" s="837"/>
      <c r="BU111" s="837"/>
      <c r="BV111" s="837" t="s">
        <v>436</v>
      </c>
      <c r="BW111" s="837"/>
      <c r="BX111" s="837"/>
      <c r="BY111" s="837"/>
      <c r="BZ111" s="837"/>
      <c r="CA111" s="837" t="s">
        <v>440</v>
      </c>
      <c r="CB111" s="837"/>
      <c r="CC111" s="837"/>
      <c r="CD111" s="837"/>
      <c r="CE111" s="837"/>
      <c r="CF111" s="898" t="s">
        <v>441</v>
      </c>
      <c r="CG111" s="899"/>
      <c r="CH111" s="899"/>
      <c r="CI111" s="899"/>
      <c r="CJ111" s="899"/>
      <c r="CK111" s="954"/>
      <c r="CL111" s="911"/>
      <c r="CM111" s="848" t="s">
        <v>442</v>
      </c>
      <c r="CN111" s="849"/>
      <c r="CO111" s="849"/>
      <c r="CP111" s="849"/>
      <c r="CQ111" s="849"/>
      <c r="CR111" s="849"/>
      <c r="CS111" s="849"/>
      <c r="CT111" s="849"/>
      <c r="CU111" s="849"/>
      <c r="CV111" s="849"/>
      <c r="CW111" s="849"/>
      <c r="CX111" s="849"/>
      <c r="CY111" s="849"/>
      <c r="CZ111" s="849"/>
      <c r="DA111" s="849"/>
      <c r="DB111" s="849"/>
      <c r="DC111" s="849"/>
      <c r="DD111" s="849"/>
      <c r="DE111" s="849"/>
      <c r="DF111" s="850"/>
      <c r="DG111" s="836" t="s">
        <v>435</v>
      </c>
      <c r="DH111" s="837"/>
      <c r="DI111" s="837"/>
      <c r="DJ111" s="837"/>
      <c r="DK111" s="837"/>
      <c r="DL111" s="837" t="s">
        <v>435</v>
      </c>
      <c r="DM111" s="837"/>
      <c r="DN111" s="837"/>
      <c r="DO111" s="837"/>
      <c r="DP111" s="837"/>
      <c r="DQ111" s="837" t="s">
        <v>435</v>
      </c>
      <c r="DR111" s="837"/>
      <c r="DS111" s="837"/>
      <c r="DT111" s="837"/>
      <c r="DU111" s="837"/>
      <c r="DV111" s="814" t="s">
        <v>435</v>
      </c>
      <c r="DW111" s="814"/>
      <c r="DX111" s="814"/>
      <c r="DY111" s="814"/>
      <c r="DZ111" s="815"/>
    </row>
    <row r="112" spans="1:131" s="226" customFormat="1" ht="26.25" customHeight="1" x14ac:dyDescent="0.15">
      <c r="A112" s="946" t="s">
        <v>443</v>
      </c>
      <c r="B112" s="947"/>
      <c r="C112" s="770" t="s">
        <v>444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436</v>
      </c>
      <c r="AB112" s="800"/>
      <c r="AC112" s="800"/>
      <c r="AD112" s="800"/>
      <c r="AE112" s="801"/>
      <c r="AF112" s="802" t="s">
        <v>441</v>
      </c>
      <c r="AG112" s="800"/>
      <c r="AH112" s="800"/>
      <c r="AI112" s="800"/>
      <c r="AJ112" s="801"/>
      <c r="AK112" s="802" t="s">
        <v>435</v>
      </c>
      <c r="AL112" s="800"/>
      <c r="AM112" s="800"/>
      <c r="AN112" s="800"/>
      <c r="AO112" s="801"/>
      <c r="AP112" s="841" t="s">
        <v>436</v>
      </c>
      <c r="AQ112" s="842"/>
      <c r="AR112" s="842"/>
      <c r="AS112" s="842"/>
      <c r="AT112" s="843"/>
      <c r="AU112" s="959"/>
      <c r="AV112" s="960"/>
      <c r="AW112" s="960"/>
      <c r="AX112" s="960"/>
      <c r="AY112" s="960"/>
      <c r="AZ112" s="835" t="s">
        <v>445</v>
      </c>
      <c r="BA112" s="770"/>
      <c r="BB112" s="770"/>
      <c r="BC112" s="770"/>
      <c r="BD112" s="770"/>
      <c r="BE112" s="770"/>
      <c r="BF112" s="770"/>
      <c r="BG112" s="770"/>
      <c r="BH112" s="770"/>
      <c r="BI112" s="770"/>
      <c r="BJ112" s="770"/>
      <c r="BK112" s="770"/>
      <c r="BL112" s="770"/>
      <c r="BM112" s="770"/>
      <c r="BN112" s="770"/>
      <c r="BO112" s="770"/>
      <c r="BP112" s="771"/>
      <c r="BQ112" s="836">
        <v>8483306</v>
      </c>
      <c r="BR112" s="837"/>
      <c r="BS112" s="837"/>
      <c r="BT112" s="837"/>
      <c r="BU112" s="837"/>
      <c r="BV112" s="837">
        <v>8461993</v>
      </c>
      <c r="BW112" s="837"/>
      <c r="BX112" s="837"/>
      <c r="BY112" s="837"/>
      <c r="BZ112" s="837"/>
      <c r="CA112" s="837">
        <v>8169800</v>
      </c>
      <c r="CB112" s="837"/>
      <c r="CC112" s="837"/>
      <c r="CD112" s="837"/>
      <c r="CE112" s="837"/>
      <c r="CF112" s="898">
        <v>85.9</v>
      </c>
      <c r="CG112" s="899"/>
      <c r="CH112" s="899"/>
      <c r="CI112" s="899"/>
      <c r="CJ112" s="899"/>
      <c r="CK112" s="954"/>
      <c r="CL112" s="911"/>
      <c r="CM112" s="848" t="s">
        <v>446</v>
      </c>
      <c r="CN112" s="849"/>
      <c r="CO112" s="849"/>
      <c r="CP112" s="849"/>
      <c r="CQ112" s="849"/>
      <c r="CR112" s="849"/>
      <c r="CS112" s="849"/>
      <c r="CT112" s="849"/>
      <c r="CU112" s="849"/>
      <c r="CV112" s="849"/>
      <c r="CW112" s="849"/>
      <c r="CX112" s="849"/>
      <c r="CY112" s="849"/>
      <c r="CZ112" s="849"/>
      <c r="DA112" s="849"/>
      <c r="DB112" s="849"/>
      <c r="DC112" s="849"/>
      <c r="DD112" s="849"/>
      <c r="DE112" s="849"/>
      <c r="DF112" s="850"/>
      <c r="DG112" s="836" t="s">
        <v>435</v>
      </c>
      <c r="DH112" s="837"/>
      <c r="DI112" s="837"/>
      <c r="DJ112" s="837"/>
      <c r="DK112" s="837"/>
      <c r="DL112" s="837" t="s">
        <v>436</v>
      </c>
      <c r="DM112" s="837"/>
      <c r="DN112" s="837"/>
      <c r="DO112" s="837"/>
      <c r="DP112" s="837"/>
      <c r="DQ112" s="837" t="s">
        <v>441</v>
      </c>
      <c r="DR112" s="837"/>
      <c r="DS112" s="837"/>
      <c r="DT112" s="837"/>
      <c r="DU112" s="837"/>
      <c r="DV112" s="814" t="s">
        <v>435</v>
      </c>
      <c r="DW112" s="814"/>
      <c r="DX112" s="814"/>
      <c r="DY112" s="814"/>
      <c r="DZ112" s="815"/>
    </row>
    <row r="113" spans="1:130" s="226" customFormat="1" ht="26.25" customHeight="1" x14ac:dyDescent="0.15">
      <c r="A113" s="948"/>
      <c r="B113" s="949"/>
      <c r="C113" s="770" t="s">
        <v>447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39">
        <v>738202</v>
      </c>
      <c r="AB113" s="940"/>
      <c r="AC113" s="940"/>
      <c r="AD113" s="940"/>
      <c r="AE113" s="941"/>
      <c r="AF113" s="942">
        <v>658923</v>
      </c>
      <c r="AG113" s="940"/>
      <c r="AH113" s="940"/>
      <c r="AI113" s="940"/>
      <c r="AJ113" s="941"/>
      <c r="AK113" s="942">
        <v>680455</v>
      </c>
      <c r="AL113" s="940"/>
      <c r="AM113" s="940"/>
      <c r="AN113" s="940"/>
      <c r="AO113" s="941"/>
      <c r="AP113" s="943">
        <v>7.2</v>
      </c>
      <c r="AQ113" s="944"/>
      <c r="AR113" s="944"/>
      <c r="AS113" s="944"/>
      <c r="AT113" s="945"/>
      <c r="AU113" s="959"/>
      <c r="AV113" s="960"/>
      <c r="AW113" s="960"/>
      <c r="AX113" s="960"/>
      <c r="AY113" s="960"/>
      <c r="AZ113" s="835" t="s">
        <v>448</v>
      </c>
      <c r="BA113" s="770"/>
      <c r="BB113" s="770"/>
      <c r="BC113" s="770"/>
      <c r="BD113" s="770"/>
      <c r="BE113" s="770"/>
      <c r="BF113" s="770"/>
      <c r="BG113" s="770"/>
      <c r="BH113" s="770"/>
      <c r="BI113" s="770"/>
      <c r="BJ113" s="770"/>
      <c r="BK113" s="770"/>
      <c r="BL113" s="770"/>
      <c r="BM113" s="770"/>
      <c r="BN113" s="770"/>
      <c r="BO113" s="770"/>
      <c r="BP113" s="771"/>
      <c r="BQ113" s="836">
        <v>1287827</v>
      </c>
      <c r="BR113" s="837"/>
      <c r="BS113" s="837"/>
      <c r="BT113" s="837"/>
      <c r="BU113" s="837"/>
      <c r="BV113" s="837">
        <v>1302304</v>
      </c>
      <c r="BW113" s="837"/>
      <c r="BX113" s="837"/>
      <c r="BY113" s="837"/>
      <c r="BZ113" s="837"/>
      <c r="CA113" s="837">
        <v>1333193</v>
      </c>
      <c r="CB113" s="837"/>
      <c r="CC113" s="837"/>
      <c r="CD113" s="837"/>
      <c r="CE113" s="837"/>
      <c r="CF113" s="898">
        <v>14</v>
      </c>
      <c r="CG113" s="899"/>
      <c r="CH113" s="899"/>
      <c r="CI113" s="899"/>
      <c r="CJ113" s="899"/>
      <c r="CK113" s="954"/>
      <c r="CL113" s="911"/>
      <c r="CM113" s="848" t="s">
        <v>449</v>
      </c>
      <c r="CN113" s="849"/>
      <c r="CO113" s="849"/>
      <c r="CP113" s="849"/>
      <c r="CQ113" s="849"/>
      <c r="CR113" s="849"/>
      <c r="CS113" s="849"/>
      <c r="CT113" s="849"/>
      <c r="CU113" s="849"/>
      <c r="CV113" s="849"/>
      <c r="CW113" s="849"/>
      <c r="CX113" s="849"/>
      <c r="CY113" s="849"/>
      <c r="CZ113" s="849"/>
      <c r="DA113" s="849"/>
      <c r="DB113" s="849"/>
      <c r="DC113" s="849"/>
      <c r="DD113" s="849"/>
      <c r="DE113" s="849"/>
      <c r="DF113" s="850"/>
      <c r="DG113" s="799" t="s">
        <v>435</v>
      </c>
      <c r="DH113" s="800"/>
      <c r="DI113" s="800"/>
      <c r="DJ113" s="800"/>
      <c r="DK113" s="801"/>
      <c r="DL113" s="802" t="s">
        <v>410</v>
      </c>
      <c r="DM113" s="800"/>
      <c r="DN113" s="800"/>
      <c r="DO113" s="800"/>
      <c r="DP113" s="801"/>
      <c r="DQ113" s="802" t="s">
        <v>435</v>
      </c>
      <c r="DR113" s="800"/>
      <c r="DS113" s="800"/>
      <c r="DT113" s="800"/>
      <c r="DU113" s="801"/>
      <c r="DV113" s="841" t="s">
        <v>435</v>
      </c>
      <c r="DW113" s="842"/>
      <c r="DX113" s="842"/>
      <c r="DY113" s="842"/>
      <c r="DZ113" s="843"/>
    </row>
    <row r="114" spans="1:130" s="226" customFormat="1" ht="26.25" customHeight="1" x14ac:dyDescent="0.15">
      <c r="A114" s="948"/>
      <c r="B114" s="949"/>
      <c r="C114" s="770" t="s">
        <v>450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88962</v>
      </c>
      <c r="AB114" s="800"/>
      <c r="AC114" s="800"/>
      <c r="AD114" s="800"/>
      <c r="AE114" s="801"/>
      <c r="AF114" s="802">
        <v>160476</v>
      </c>
      <c r="AG114" s="800"/>
      <c r="AH114" s="800"/>
      <c r="AI114" s="800"/>
      <c r="AJ114" s="801"/>
      <c r="AK114" s="802">
        <v>182620</v>
      </c>
      <c r="AL114" s="800"/>
      <c r="AM114" s="800"/>
      <c r="AN114" s="800"/>
      <c r="AO114" s="801"/>
      <c r="AP114" s="841">
        <v>1.9</v>
      </c>
      <c r="AQ114" s="842"/>
      <c r="AR114" s="842"/>
      <c r="AS114" s="842"/>
      <c r="AT114" s="843"/>
      <c r="AU114" s="959"/>
      <c r="AV114" s="960"/>
      <c r="AW114" s="960"/>
      <c r="AX114" s="960"/>
      <c r="AY114" s="960"/>
      <c r="AZ114" s="835" t="s">
        <v>451</v>
      </c>
      <c r="BA114" s="770"/>
      <c r="BB114" s="770"/>
      <c r="BC114" s="770"/>
      <c r="BD114" s="770"/>
      <c r="BE114" s="770"/>
      <c r="BF114" s="770"/>
      <c r="BG114" s="770"/>
      <c r="BH114" s="770"/>
      <c r="BI114" s="770"/>
      <c r="BJ114" s="770"/>
      <c r="BK114" s="770"/>
      <c r="BL114" s="770"/>
      <c r="BM114" s="770"/>
      <c r="BN114" s="770"/>
      <c r="BO114" s="770"/>
      <c r="BP114" s="771"/>
      <c r="BQ114" s="836">
        <v>3376657</v>
      </c>
      <c r="BR114" s="837"/>
      <c r="BS114" s="837"/>
      <c r="BT114" s="837"/>
      <c r="BU114" s="837"/>
      <c r="BV114" s="837">
        <v>3461972</v>
      </c>
      <c r="BW114" s="837"/>
      <c r="BX114" s="837"/>
      <c r="BY114" s="837"/>
      <c r="BZ114" s="837"/>
      <c r="CA114" s="837">
        <v>3403786</v>
      </c>
      <c r="CB114" s="837"/>
      <c r="CC114" s="837"/>
      <c r="CD114" s="837"/>
      <c r="CE114" s="837"/>
      <c r="CF114" s="898">
        <v>35.799999999999997</v>
      </c>
      <c r="CG114" s="899"/>
      <c r="CH114" s="899"/>
      <c r="CI114" s="899"/>
      <c r="CJ114" s="899"/>
      <c r="CK114" s="954"/>
      <c r="CL114" s="911"/>
      <c r="CM114" s="848" t="s">
        <v>452</v>
      </c>
      <c r="CN114" s="849"/>
      <c r="CO114" s="849"/>
      <c r="CP114" s="849"/>
      <c r="CQ114" s="849"/>
      <c r="CR114" s="849"/>
      <c r="CS114" s="849"/>
      <c r="CT114" s="849"/>
      <c r="CU114" s="849"/>
      <c r="CV114" s="849"/>
      <c r="CW114" s="849"/>
      <c r="CX114" s="849"/>
      <c r="CY114" s="849"/>
      <c r="CZ114" s="849"/>
      <c r="DA114" s="849"/>
      <c r="DB114" s="849"/>
      <c r="DC114" s="849"/>
      <c r="DD114" s="849"/>
      <c r="DE114" s="849"/>
      <c r="DF114" s="850"/>
      <c r="DG114" s="799" t="s">
        <v>441</v>
      </c>
      <c r="DH114" s="800"/>
      <c r="DI114" s="800"/>
      <c r="DJ114" s="800"/>
      <c r="DK114" s="801"/>
      <c r="DL114" s="802" t="s">
        <v>435</v>
      </c>
      <c r="DM114" s="800"/>
      <c r="DN114" s="800"/>
      <c r="DO114" s="800"/>
      <c r="DP114" s="801"/>
      <c r="DQ114" s="802" t="s">
        <v>435</v>
      </c>
      <c r="DR114" s="800"/>
      <c r="DS114" s="800"/>
      <c r="DT114" s="800"/>
      <c r="DU114" s="801"/>
      <c r="DV114" s="841" t="s">
        <v>453</v>
      </c>
      <c r="DW114" s="842"/>
      <c r="DX114" s="842"/>
      <c r="DY114" s="842"/>
      <c r="DZ114" s="843"/>
    </row>
    <row r="115" spans="1:130" s="226" customFormat="1" ht="26.25" customHeight="1" x14ac:dyDescent="0.15">
      <c r="A115" s="948"/>
      <c r="B115" s="949"/>
      <c r="C115" s="770" t="s">
        <v>454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39">
        <v>88372</v>
      </c>
      <c r="AB115" s="940"/>
      <c r="AC115" s="940"/>
      <c r="AD115" s="940"/>
      <c r="AE115" s="941"/>
      <c r="AF115" s="942" t="s">
        <v>435</v>
      </c>
      <c r="AG115" s="940"/>
      <c r="AH115" s="940"/>
      <c r="AI115" s="940"/>
      <c r="AJ115" s="941"/>
      <c r="AK115" s="942" t="s">
        <v>436</v>
      </c>
      <c r="AL115" s="940"/>
      <c r="AM115" s="940"/>
      <c r="AN115" s="940"/>
      <c r="AO115" s="941"/>
      <c r="AP115" s="943" t="s">
        <v>435</v>
      </c>
      <c r="AQ115" s="944"/>
      <c r="AR115" s="944"/>
      <c r="AS115" s="944"/>
      <c r="AT115" s="945"/>
      <c r="AU115" s="959"/>
      <c r="AV115" s="960"/>
      <c r="AW115" s="960"/>
      <c r="AX115" s="960"/>
      <c r="AY115" s="960"/>
      <c r="AZ115" s="835" t="s">
        <v>455</v>
      </c>
      <c r="BA115" s="770"/>
      <c r="BB115" s="770"/>
      <c r="BC115" s="770"/>
      <c r="BD115" s="770"/>
      <c r="BE115" s="770"/>
      <c r="BF115" s="770"/>
      <c r="BG115" s="770"/>
      <c r="BH115" s="770"/>
      <c r="BI115" s="770"/>
      <c r="BJ115" s="770"/>
      <c r="BK115" s="770"/>
      <c r="BL115" s="770"/>
      <c r="BM115" s="770"/>
      <c r="BN115" s="770"/>
      <c r="BO115" s="770"/>
      <c r="BP115" s="771"/>
      <c r="BQ115" s="836" t="s">
        <v>435</v>
      </c>
      <c r="BR115" s="837"/>
      <c r="BS115" s="837"/>
      <c r="BT115" s="837"/>
      <c r="BU115" s="837"/>
      <c r="BV115" s="837" t="s">
        <v>436</v>
      </c>
      <c r="BW115" s="837"/>
      <c r="BX115" s="837"/>
      <c r="BY115" s="837"/>
      <c r="BZ115" s="837"/>
      <c r="CA115" s="837" t="s">
        <v>435</v>
      </c>
      <c r="CB115" s="837"/>
      <c r="CC115" s="837"/>
      <c r="CD115" s="837"/>
      <c r="CE115" s="837"/>
      <c r="CF115" s="898" t="s">
        <v>436</v>
      </c>
      <c r="CG115" s="899"/>
      <c r="CH115" s="899"/>
      <c r="CI115" s="899"/>
      <c r="CJ115" s="899"/>
      <c r="CK115" s="954"/>
      <c r="CL115" s="911"/>
      <c r="CM115" s="835" t="s">
        <v>456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435</v>
      </c>
      <c r="DH115" s="800"/>
      <c r="DI115" s="800"/>
      <c r="DJ115" s="800"/>
      <c r="DK115" s="801"/>
      <c r="DL115" s="802" t="s">
        <v>435</v>
      </c>
      <c r="DM115" s="800"/>
      <c r="DN115" s="800"/>
      <c r="DO115" s="800"/>
      <c r="DP115" s="801"/>
      <c r="DQ115" s="802" t="s">
        <v>441</v>
      </c>
      <c r="DR115" s="800"/>
      <c r="DS115" s="800"/>
      <c r="DT115" s="800"/>
      <c r="DU115" s="801"/>
      <c r="DV115" s="841" t="s">
        <v>435</v>
      </c>
      <c r="DW115" s="842"/>
      <c r="DX115" s="842"/>
      <c r="DY115" s="842"/>
      <c r="DZ115" s="843"/>
    </row>
    <row r="116" spans="1:130" s="226" customFormat="1" ht="26.25" customHeight="1" x14ac:dyDescent="0.15">
      <c r="A116" s="950"/>
      <c r="B116" s="951"/>
      <c r="C116" s="880" t="s">
        <v>457</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99" t="s">
        <v>441</v>
      </c>
      <c r="AB116" s="800"/>
      <c r="AC116" s="800"/>
      <c r="AD116" s="800"/>
      <c r="AE116" s="801"/>
      <c r="AF116" s="802" t="s">
        <v>436</v>
      </c>
      <c r="AG116" s="800"/>
      <c r="AH116" s="800"/>
      <c r="AI116" s="800"/>
      <c r="AJ116" s="801"/>
      <c r="AK116" s="802" t="s">
        <v>441</v>
      </c>
      <c r="AL116" s="800"/>
      <c r="AM116" s="800"/>
      <c r="AN116" s="800"/>
      <c r="AO116" s="801"/>
      <c r="AP116" s="841" t="s">
        <v>441</v>
      </c>
      <c r="AQ116" s="842"/>
      <c r="AR116" s="842"/>
      <c r="AS116" s="842"/>
      <c r="AT116" s="843"/>
      <c r="AU116" s="959"/>
      <c r="AV116" s="960"/>
      <c r="AW116" s="960"/>
      <c r="AX116" s="960"/>
      <c r="AY116" s="960"/>
      <c r="AZ116" s="886" t="s">
        <v>458</v>
      </c>
      <c r="BA116" s="887"/>
      <c r="BB116" s="887"/>
      <c r="BC116" s="887"/>
      <c r="BD116" s="887"/>
      <c r="BE116" s="887"/>
      <c r="BF116" s="887"/>
      <c r="BG116" s="887"/>
      <c r="BH116" s="887"/>
      <c r="BI116" s="887"/>
      <c r="BJ116" s="887"/>
      <c r="BK116" s="887"/>
      <c r="BL116" s="887"/>
      <c r="BM116" s="887"/>
      <c r="BN116" s="887"/>
      <c r="BO116" s="887"/>
      <c r="BP116" s="888"/>
      <c r="BQ116" s="836" t="s">
        <v>441</v>
      </c>
      <c r="BR116" s="837"/>
      <c r="BS116" s="837"/>
      <c r="BT116" s="837"/>
      <c r="BU116" s="837"/>
      <c r="BV116" s="837" t="s">
        <v>435</v>
      </c>
      <c r="BW116" s="837"/>
      <c r="BX116" s="837"/>
      <c r="BY116" s="837"/>
      <c r="BZ116" s="837"/>
      <c r="CA116" s="837" t="s">
        <v>435</v>
      </c>
      <c r="CB116" s="837"/>
      <c r="CC116" s="837"/>
      <c r="CD116" s="837"/>
      <c r="CE116" s="837"/>
      <c r="CF116" s="898" t="s">
        <v>435</v>
      </c>
      <c r="CG116" s="899"/>
      <c r="CH116" s="899"/>
      <c r="CI116" s="899"/>
      <c r="CJ116" s="899"/>
      <c r="CK116" s="954"/>
      <c r="CL116" s="911"/>
      <c r="CM116" s="848" t="s">
        <v>459</v>
      </c>
      <c r="CN116" s="849"/>
      <c r="CO116" s="849"/>
      <c r="CP116" s="849"/>
      <c r="CQ116" s="849"/>
      <c r="CR116" s="849"/>
      <c r="CS116" s="849"/>
      <c r="CT116" s="849"/>
      <c r="CU116" s="849"/>
      <c r="CV116" s="849"/>
      <c r="CW116" s="849"/>
      <c r="CX116" s="849"/>
      <c r="CY116" s="849"/>
      <c r="CZ116" s="849"/>
      <c r="DA116" s="849"/>
      <c r="DB116" s="849"/>
      <c r="DC116" s="849"/>
      <c r="DD116" s="849"/>
      <c r="DE116" s="849"/>
      <c r="DF116" s="850"/>
      <c r="DG116" s="799" t="s">
        <v>453</v>
      </c>
      <c r="DH116" s="800"/>
      <c r="DI116" s="800"/>
      <c r="DJ116" s="800"/>
      <c r="DK116" s="801"/>
      <c r="DL116" s="802" t="s">
        <v>441</v>
      </c>
      <c r="DM116" s="800"/>
      <c r="DN116" s="800"/>
      <c r="DO116" s="800"/>
      <c r="DP116" s="801"/>
      <c r="DQ116" s="802" t="s">
        <v>441</v>
      </c>
      <c r="DR116" s="800"/>
      <c r="DS116" s="800"/>
      <c r="DT116" s="800"/>
      <c r="DU116" s="801"/>
      <c r="DV116" s="841" t="s">
        <v>435</v>
      </c>
      <c r="DW116" s="842"/>
      <c r="DX116" s="842"/>
      <c r="DY116" s="842"/>
      <c r="DZ116" s="843"/>
    </row>
    <row r="117" spans="1:130" s="226" customFormat="1" ht="26.25" customHeight="1" x14ac:dyDescent="0.15">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877" t="s">
        <v>460</v>
      </c>
      <c r="Z117" s="926"/>
      <c r="AA117" s="931">
        <v>2634011</v>
      </c>
      <c r="AB117" s="932"/>
      <c r="AC117" s="932"/>
      <c r="AD117" s="932"/>
      <c r="AE117" s="933"/>
      <c r="AF117" s="934">
        <v>2387366</v>
      </c>
      <c r="AG117" s="932"/>
      <c r="AH117" s="932"/>
      <c r="AI117" s="932"/>
      <c r="AJ117" s="933"/>
      <c r="AK117" s="934">
        <v>2462568</v>
      </c>
      <c r="AL117" s="932"/>
      <c r="AM117" s="932"/>
      <c r="AN117" s="932"/>
      <c r="AO117" s="933"/>
      <c r="AP117" s="935"/>
      <c r="AQ117" s="936"/>
      <c r="AR117" s="936"/>
      <c r="AS117" s="936"/>
      <c r="AT117" s="937"/>
      <c r="AU117" s="959"/>
      <c r="AV117" s="960"/>
      <c r="AW117" s="960"/>
      <c r="AX117" s="960"/>
      <c r="AY117" s="960"/>
      <c r="AZ117" s="886" t="s">
        <v>461</v>
      </c>
      <c r="BA117" s="887"/>
      <c r="BB117" s="887"/>
      <c r="BC117" s="887"/>
      <c r="BD117" s="887"/>
      <c r="BE117" s="887"/>
      <c r="BF117" s="887"/>
      <c r="BG117" s="887"/>
      <c r="BH117" s="887"/>
      <c r="BI117" s="887"/>
      <c r="BJ117" s="887"/>
      <c r="BK117" s="887"/>
      <c r="BL117" s="887"/>
      <c r="BM117" s="887"/>
      <c r="BN117" s="887"/>
      <c r="BO117" s="887"/>
      <c r="BP117" s="888"/>
      <c r="BQ117" s="836" t="s">
        <v>435</v>
      </c>
      <c r="BR117" s="837"/>
      <c r="BS117" s="837"/>
      <c r="BT117" s="837"/>
      <c r="BU117" s="837"/>
      <c r="BV117" s="837" t="s">
        <v>440</v>
      </c>
      <c r="BW117" s="837"/>
      <c r="BX117" s="837"/>
      <c r="BY117" s="837"/>
      <c r="BZ117" s="837"/>
      <c r="CA117" s="837" t="s">
        <v>435</v>
      </c>
      <c r="CB117" s="837"/>
      <c r="CC117" s="837"/>
      <c r="CD117" s="837"/>
      <c r="CE117" s="837"/>
      <c r="CF117" s="898" t="s">
        <v>435</v>
      </c>
      <c r="CG117" s="899"/>
      <c r="CH117" s="899"/>
      <c r="CI117" s="899"/>
      <c r="CJ117" s="899"/>
      <c r="CK117" s="954"/>
      <c r="CL117" s="911"/>
      <c r="CM117" s="848" t="s">
        <v>462</v>
      </c>
      <c r="CN117" s="849"/>
      <c r="CO117" s="849"/>
      <c r="CP117" s="849"/>
      <c r="CQ117" s="849"/>
      <c r="CR117" s="849"/>
      <c r="CS117" s="849"/>
      <c r="CT117" s="849"/>
      <c r="CU117" s="849"/>
      <c r="CV117" s="849"/>
      <c r="CW117" s="849"/>
      <c r="CX117" s="849"/>
      <c r="CY117" s="849"/>
      <c r="CZ117" s="849"/>
      <c r="DA117" s="849"/>
      <c r="DB117" s="849"/>
      <c r="DC117" s="849"/>
      <c r="DD117" s="849"/>
      <c r="DE117" s="849"/>
      <c r="DF117" s="850"/>
      <c r="DG117" s="799" t="s">
        <v>435</v>
      </c>
      <c r="DH117" s="800"/>
      <c r="DI117" s="800"/>
      <c r="DJ117" s="800"/>
      <c r="DK117" s="801"/>
      <c r="DL117" s="802" t="s">
        <v>435</v>
      </c>
      <c r="DM117" s="800"/>
      <c r="DN117" s="800"/>
      <c r="DO117" s="800"/>
      <c r="DP117" s="801"/>
      <c r="DQ117" s="802" t="s">
        <v>440</v>
      </c>
      <c r="DR117" s="800"/>
      <c r="DS117" s="800"/>
      <c r="DT117" s="800"/>
      <c r="DU117" s="801"/>
      <c r="DV117" s="841" t="s">
        <v>435</v>
      </c>
      <c r="DW117" s="842"/>
      <c r="DX117" s="842"/>
      <c r="DY117" s="842"/>
      <c r="DZ117" s="843"/>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306</v>
      </c>
      <c r="AG118" s="925"/>
      <c r="AH118" s="925"/>
      <c r="AI118" s="925"/>
      <c r="AJ118" s="926"/>
      <c r="AK118" s="927" t="s">
        <v>305</v>
      </c>
      <c r="AL118" s="925"/>
      <c r="AM118" s="925"/>
      <c r="AN118" s="925"/>
      <c r="AO118" s="926"/>
      <c r="AP118" s="928" t="s">
        <v>429</v>
      </c>
      <c r="AQ118" s="929"/>
      <c r="AR118" s="929"/>
      <c r="AS118" s="929"/>
      <c r="AT118" s="930"/>
      <c r="AU118" s="959"/>
      <c r="AV118" s="960"/>
      <c r="AW118" s="960"/>
      <c r="AX118" s="960"/>
      <c r="AY118" s="960"/>
      <c r="AZ118" s="879" t="s">
        <v>463</v>
      </c>
      <c r="BA118" s="880"/>
      <c r="BB118" s="880"/>
      <c r="BC118" s="880"/>
      <c r="BD118" s="880"/>
      <c r="BE118" s="880"/>
      <c r="BF118" s="880"/>
      <c r="BG118" s="880"/>
      <c r="BH118" s="880"/>
      <c r="BI118" s="880"/>
      <c r="BJ118" s="880"/>
      <c r="BK118" s="880"/>
      <c r="BL118" s="880"/>
      <c r="BM118" s="880"/>
      <c r="BN118" s="880"/>
      <c r="BO118" s="880"/>
      <c r="BP118" s="881"/>
      <c r="BQ118" s="882" t="s">
        <v>440</v>
      </c>
      <c r="BR118" s="883"/>
      <c r="BS118" s="883"/>
      <c r="BT118" s="883"/>
      <c r="BU118" s="883"/>
      <c r="BV118" s="883" t="s">
        <v>440</v>
      </c>
      <c r="BW118" s="883"/>
      <c r="BX118" s="883"/>
      <c r="BY118" s="883"/>
      <c r="BZ118" s="883"/>
      <c r="CA118" s="883" t="s">
        <v>440</v>
      </c>
      <c r="CB118" s="883"/>
      <c r="CC118" s="883"/>
      <c r="CD118" s="883"/>
      <c r="CE118" s="883"/>
      <c r="CF118" s="898" t="s">
        <v>435</v>
      </c>
      <c r="CG118" s="899"/>
      <c r="CH118" s="899"/>
      <c r="CI118" s="899"/>
      <c r="CJ118" s="899"/>
      <c r="CK118" s="954"/>
      <c r="CL118" s="911"/>
      <c r="CM118" s="848" t="s">
        <v>464</v>
      </c>
      <c r="CN118" s="849"/>
      <c r="CO118" s="849"/>
      <c r="CP118" s="849"/>
      <c r="CQ118" s="849"/>
      <c r="CR118" s="849"/>
      <c r="CS118" s="849"/>
      <c r="CT118" s="849"/>
      <c r="CU118" s="849"/>
      <c r="CV118" s="849"/>
      <c r="CW118" s="849"/>
      <c r="CX118" s="849"/>
      <c r="CY118" s="849"/>
      <c r="CZ118" s="849"/>
      <c r="DA118" s="849"/>
      <c r="DB118" s="849"/>
      <c r="DC118" s="849"/>
      <c r="DD118" s="849"/>
      <c r="DE118" s="849"/>
      <c r="DF118" s="850"/>
      <c r="DG118" s="799" t="s">
        <v>440</v>
      </c>
      <c r="DH118" s="800"/>
      <c r="DI118" s="800"/>
      <c r="DJ118" s="800"/>
      <c r="DK118" s="801"/>
      <c r="DL118" s="802" t="s">
        <v>440</v>
      </c>
      <c r="DM118" s="800"/>
      <c r="DN118" s="800"/>
      <c r="DO118" s="800"/>
      <c r="DP118" s="801"/>
      <c r="DQ118" s="802" t="s">
        <v>435</v>
      </c>
      <c r="DR118" s="800"/>
      <c r="DS118" s="800"/>
      <c r="DT118" s="800"/>
      <c r="DU118" s="801"/>
      <c r="DV118" s="841" t="s">
        <v>440</v>
      </c>
      <c r="DW118" s="842"/>
      <c r="DX118" s="842"/>
      <c r="DY118" s="842"/>
      <c r="DZ118" s="843"/>
    </row>
    <row r="119" spans="1:130" s="226" customFormat="1" ht="26.25" customHeight="1" x14ac:dyDescent="0.15">
      <c r="A119" s="908" t="s">
        <v>433</v>
      </c>
      <c r="B119" s="909"/>
      <c r="C119" s="914" t="s">
        <v>434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440</v>
      </c>
      <c r="AB119" s="918"/>
      <c r="AC119" s="918"/>
      <c r="AD119" s="918"/>
      <c r="AE119" s="919"/>
      <c r="AF119" s="920" t="s">
        <v>435</v>
      </c>
      <c r="AG119" s="918"/>
      <c r="AH119" s="918"/>
      <c r="AI119" s="918"/>
      <c r="AJ119" s="919"/>
      <c r="AK119" s="920" t="s">
        <v>440</v>
      </c>
      <c r="AL119" s="918"/>
      <c r="AM119" s="918"/>
      <c r="AN119" s="918"/>
      <c r="AO119" s="919"/>
      <c r="AP119" s="921" t="s">
        <v>440</v>
      </c>
      <c r="AQ119" s="922"/>
      <c r="AR119" s="922"/>
      <c r="AS119" s="922"/>
      <c r="AT119" s="923"/>
      <c r="AU119" s="961"/>
      <c r="AV119" s="962"/>
      <c r="AW119" s="962"/>
      <c r="AX119" s="962"/>
      <c r="AY119" s="962"/>
      <c r="AZ119" s="257" t="s">
        <v>184</v>
      </c>
      <c r="BA119" s="257"/>
      <c r="BB119" s="257"/>
      <c r="BC119" s="257"/>
      <c r="BD119" s="257"/>
      <c r="BE119" s="257"/>
      <c r="BF119" s="257"/>
      <c r="BG119" s="257"/>
      <c r="BH119" s="257"/>
      <c r="BI119" s="257"/>
      <c r="BJ119" s="257"/>
      <c r="BK119" s="257"/>
      <c r="BL119" s="257"/>
      <c r="BM119" s="257"/>
      <c r="BN119" s="257"/>
      <c r="BO119" s="877" t="s">
        <v>465</v>
      </c>
      <c r="BP119" s="878"/>
      <c r="BQ119" s="882">
        <v>30051694</v>
      </c>
      <c r="BR119" s="883"/>
      <c r="BS119" s="883"/>
      <c r="BT119" s="883"/>
      <c r="BU119" s="883"/>
      <c r="BV119" s="883">
        <v>30353733</v>
      </c>
      <c r="BW119" s="883"/>
      <c r="BX119" s="883"/>
      <c r="BY119" s="883"/>
      <c r="BZ119" s="883"/>
      <c r="CA119" s="883">
        <v>30417494</v>
      </c>
      <c r="CB119" s="883"/>
      <c r="CC119" s="883"/>
      <c r="CD119" s="883"/>
      <c r="CE119" s="883"/>
      <c r="CF119" s="766"/>
      <c r="CG119" s="767"/>
      <c r="CH119" s="767"/>
      <c r="CI119" s="767"/>
      <c r="CJ119" s="876"/>
      <c r="CK119" s="955"/>
      <c r="CL119" s="91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82" t="s">
        <v>435</v>
      </c>
      <c r="DH119" s="783"/>
      <c r="DI119" s="783"/>
      <c r="DJ119" s="783"/>
      <c r="DK119" s="784"/>
      <c r="DL119" s="785" t="s">
        <v>435</v>
      </c>
      <c r="DM119" s="783"/>
      <c r="DN119" s="783"/>
      <c r="DO119" s="783"/>
      <c r="DP119" s="784"/>
      <c r="DQ119" s="785" t="s">
        <v>440</v>
      </c>
      <c r="DR119" s="783"/>
      <c r="DS119" s="783"/>
      <c r="DT119" s="783"/>
      <c r="DU119" s="784"/>
      <c r="DV119" s="851" t="s">
        <v>435</v>
      </c>
      <c r="DW119" s="852"/>
      <c r="DX119" s="852"/>
      <c r="DY119" s="852"/>
      <c r="DZ119" s="853"/>
    </row>
    <row r="120" spans="1:130" s="226" customFormat="1" ht="26.25" customHeight="1" x14ac:dyDescent="0.15">
      <c r="A120" s="910"/>
      <c r="B120" s="911"/>
      <c r="C120" s="848" t="s">
        <v>442</v>
      </c>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50"/>
      <c r="AA120" s="799" t="s">
        <v>435</v>
      </c>
      <c r="AB120" s="800"/>
      <c r="AC120" s="800"/>
      <c r="AD120" s="800"/>
      <c r="AE120" s="801"/>
      <c r="AF120" s="802" t="s">
        <v>435</v>
      </c>
      <c r="AG120" s="800"/>
      <c r="AH120" s="800"/>
      <c r="AI120" s="800"/>
      <c r="AJ120" s="801"/>
      <c r="AK120" s="802" t="s">
        <v>435</v>
      </c>
      <c r="AL120" s="800"/>
      <c r="AM120" s="800"/>
      <c r="AN120" s="800"/>
      <c r="AO120" s="801"/>
      <c r="AP120" s="841" t="s">
        <v>435</v>
      </c>
      <c r="AQ120" s="842"/>
      <c r="AR120" s="842"/>
      <c r="AS120" s="842"/>
      <c r="AT120" s="843"/>
      <c r="AU120" s="900" t="s">
        <v>467</v>
      </c>
      <c r="AV120" s="901"/>
      <c r="AW120" s="901"/>
      <c r="AX120" s="901"/>
      <c r="AY120" s="902"/>
      <c r="AZ120" s="863" t="s">
        <v>468</v>
      </c>
      <c r="BA120" s="828"/>
      <c r="BB120" s="828"/>
      <c r="BC120" s="828"/>
      <c r="BD120" s="828"/>
      <c r="BE120" s="828"/>
      <c r="BF120" s="828"/>
      <c r="BG120" s="828"/>
      <c r="BH120" s="828"/>
      <c r="BI120" s="828"/>
      <c r="BJ120" s="828"/>
      <c r="BK120" s="828"/>
      <c r="BL120" s="828"/>
      <c r="BM120" s="828"/>
      <c r="BN120" s="828"/>
      <c r="BO120" s="828"/>
      <c r="BP120" s="829"/>
      <c r="BQ120" s="864">
        <v>3084119</v>
      </c>
      <c r="BR120" s="845"/>
      <c r="BS120" s="845"/>
      <c r="BT120" s="845"/>
      <c r="BU120" s="845"/>
      <c r="BV120" s="845">
        <v>3017058</v>
      </c>
      <c r="BW120" s="845"/>
      <c r="BX120" s="845"/>
      <c r="BY120" s="845"/>
      <c r="BZ120" s="845"/>
      <c r="CA120" s="845">
        <v>2238768</v>
      </c>
      <c r="CB120" s="845"/>
      <c r="CC120" s="845"/>
      <c r="CD120" s="845"/>
      <c r="CE120" s="845"/>
      <c r="CF120" s="889">
        <v>23.5</v>
      </c>
      <c r="CG120" s="890"/>
      <c r="CH120" s="890"/>
      <c r="CI120" s="890"/>
      <c r="CJ120" s="890"/>
      <c r="CK120" s="891" t="s">
        <v>469</v>
      </c>
      <c r="CL120" s="855"/>
      <c r="CM120" s="855"/>
      <c r="CN120" s="855"/>
      <c r="CO120" s="856"/>
      <c r="CP120" s="895" t="s">
        <v>470</v>
      </c>
      <c r="CQ120" s="896"/>
      <c r="CR120" s="896"/>
      <c r="CS120" s="896"/>
      <c r="CT120" s="896"/>
      <c r="CU120" s="896"/>
      <c r="CV120" s="896"/>
      <c r="CW120" s="896"/>
      <c r="CX120" s="896"/>
      <c r="CY120" s="896"/>
      <c r="CZ120" s="896"/>
      <c r="DA120" s="896"/>
      <c r="DB120" s="896"/>
      <c r="DC120" s="896"/>
      <c r="DD120" s="896"/>
      <c r="DE120" s="896"/>
      <c r="DF120" s="897"/>
      <c r="DG120" s="864">
        <v>6271783</v>
      </c>
      <c r="DH120" s="845"/>
      <c r="DI120" s="845"/>
      <c r="DJ120" s="845"/>
      <c r="DK120" s="845"/>
      <c r="DL120" s="845">
        <v>6213010</v>
      </c>
      <c r="DM120" s="845"/>
      <c r="DN120" s="845"/>
      <c r="DO120" s="845"/>
      <c r="DP120" s="845"/>
      <c r="DQ120" s="845">
        <v>5947449</v>
      </c>
      <c r="DR120" s="845"/>
      <c r="DS120" s="845"/>
      <c r="DT120" s="845"/>
      <c r="DU120" s="845"/>
      <c r="DV120" s="846">
        <v>62.6</v>
      </c>
      <c r="DW120" s="846"/>
      <c r="DX120" s="846"/>
      <c r="DY120" s="846"/>
      <c r="DZ120" s="847"/>
    </row>
    <row r="121" spans="1:130" s="226" customFormat="1" ht="26.25" customHeight="1" x14ac:dyDescent="0.15">
      <c r="A121" s="910"/>
      <c r="B121" s="911"/>
      <c r="C121" s="886" t="s">
        <v>471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435</v>
      </c>
      <c r="AB121" s="800"/>
      <c r="AC121" s="800"/>
      <c r="AD121" s="800"/>
      <c r="AE121" s="801"/>
      <c r="AF121" s="802" t="s">
        <v>435</v>
      </c>
      <c r="AG121" s="800"/>
      <c r="AH121" s="800"/>
      <c r="AI121" s="800"/>
      <c r="AJ121" s="801"/>
      <c r="AK121" s="802" t="s">
        <v>435</v>
      </c>
      <c r="AL121" s="800"/>
      <c r="AM121" s="800"/>
      <c r="AN121" s="800"/>
      <c r="AO121" s="801"/>
      <c r="AP121" s="841" t="s">
        <v>435</v>
      </c>
      <c r="AQ121" s="842"/>
      <c r="AR121" s="842"/>
      <c r="AS121" s="842"/>
      <c r="AT121" s="843"/>
      <c r="AU121" s="903"/>
      <c r="AV121" s="904"/>
      <c r="AW121" s="904"/>
      <c r="AX121" s="904"/>
      <c r="AY121" s="905"/>
      <c r="AZ121" s="835" t="s">
        <v>472</v>
      </c>
      <c r="BA121" s="770"/>
      <c r="BB121" s="770"/>
      <c r="BC121" s="770"/>
      <c r="BD121" s="770"/>
      <c r="BE121" s="770"/>
      <c r="BF121" s="770"/>
      <c r="BG121" s="770"/>
      <c r="BH121" s="770"/>
      <c r="BI121" s="770"/>
      <c r="BJ121" s="770"/>
      <c r="BK121" s="770"/>
      <c r="BL121" s="770"/>
      <c r="BM121" s="770"/>
      <c r="BN121" s="770"/>
      <c r="BO121" s="770"/>
      <c r="BP121" s="771"/>
      <c r="BQ121" s="836">
        <v>4889382</v>
      </c>
      <c r="BR121" s="837"/>
      <c r="BS121" s="837"/>
      <c r="BT121" s="837"/>
      <c r="BU121" s="837"/>
      <c r="BV121" s="837">
        <v>4641912</v>
      </c>
      <c r="BW121" s="837"/>
      <c r="BX121" s="837"/>
      <c r="BY121" s="837"/>
      <c r="BZ121" s="837"/>
      <c r="CA121" s="837">
        <v>4268988</v>
      </c>
      <c r="CB121" s="837"/>
      <c r="CC121" s="837"/>
      <c r="CD121" s="837"/>
      <c r="CE121" s="837"/>
      <c r="CF121" s="898">
        <v>44.9</v>
      </c>
      <c r="CG121" s="899"/>
      <c r="CH121" s="899"/>
      <c r="CI121" s="899"/>
      <c r="CJ121" s="899"/>
      <c r="CK121" s="892"/>
      <c r="CL121" s="858"/>
      <c r="CM121" s="858"/>
      <c r="CN121" s="858"/>
      <c r="CO121" s="859"/>
      <c r="CP121" s="867" t="s">
        <v>473</v>
      </c>
      <c r="CQ121" s="868"/>
      <c r="CR121" s="868"/>
      <c r="CS121" s="868"/>
      <c r="CT121" s="868"/>
      <c r="CU121" s="868"/>
      <c r="CV121" s="868"/>
      <c r="CW121" s="868"/>
      <c r="CX121" s="868"/>
      <c r="CY121" s="868"/>
      <c r="CZ121" s="868"/>
      <c r="DA121" s="868"/>
      <c r="DB121" s="868"/>
      <c r="DC121" s="868"/>
      <c r="DD121" s="868"/>
      <c r="DE121" s="868"/>
      <c r="DF121" s="869"/>
      <c r="DG121" s="836">
        <v>2163197</v>
      </c>
      <c r="DH121" s="837"/>
      <c r="DI121" s="837"/>
      <c r="DJ121" s="837"/>
      <c r="DK121" s="837"/>
      <c r="DL121" s="837">
        <v>2165245</v>
      </c>
      <c r="DM121" s="837"/>
      <c r="DN121" s="837"/>
      <c r="DO121" s="837"/>
      <c r="DP121" s="837"/>
      <c r="DQ121" s="837">
        <v>2182885</v>
      </c>
      <c r="DR121" s="837"/>
      <c r="DS121" s="837"/>
      <c r="DT121" s="837"/>
      <c r="DU121" s="837"/>
      <c r="DV121" s="814">
        <v>23</v>
      </c>
      <c r="DW121" s="814"/>
      <c r="DX121" s="814"/>
      <c r="DY121" s="814"/>
      <c r="DZ121" s="815"/>
    </row>
    <row r="122" spans="1:130" s="226" customFormat="1" ht="26.25" customHeight="1" x14ac:dyDescent="0.15">
      <c r="A122" s="910"/>
      <c r="B122" s="911"/>
      <c r="C122" s="848" t="s">
        <v>452</v>
      </c>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50"/>
      <c r="AA122" s="799" t="s">
        <v>435</v>
      </c>
      <c r="AB122" s="800"/>
      <c r="AC122" s="800"/>
      <c r="AD122" s="800"/>
      <c r="AE122" s="801"/>
      <c r="AF122" s="802" t="s">
        <v>435</v>
      </c>
      <c r="AG122" s="800"/>
      <c r="AH122" s="800"/>
      <c r="AI122" s="800"/>
      <c r="AJ122" s="801"/>
      <c r="AK122" s="802" t="s">
        <v>435</v>
      </c>
      <c r="AL122" s="800"/>
      <c r="AM122" s="800"/>
      <c r="AN122" s="800"/>
      <c r="AO122" s="801"/>
      <c r="AP122" s="841" t="s">
        <v>435</v>
      </c>
      <c r="AQ122" s="842"/>
      <c r="AR122" s="842"/>
      <c r="AS122" s="842"/>
      <c r="AT122" s="843"/>
      <c r="AU122" s="903"/>
      <c r="AV122" s="904"/>
      <c r="AW122" s="904"/>
      <c r="AX122" s="904"/>
      <c r="AY122" s="905"/>
      <c r="AZ122" s="879" t="s">
        <v>474</v>
      </c>
      <c r="BA122" s="880"/>
      <c r="BB122" s="880"/>
      <c r="BC122" s="880"/>
      <c r="BD122" s="880"/>
      <c r="BE122" s="880"/>
      <c r="BF122" s="880"/>
      <c r="BG122" s="880"/>
      <c r="BH122" s="880"/>
      <c r="BI122" s="880"/>
      <c r="BJ122" s="880"/>
      <c r="BK122" s="880"/>
      <c r="BL122" s="880"/>
      <c r="BM122" s="880"/>
      <c r="BN122" s="880"/>
      <c r="BO122" s="880"/>
      <c r="BP122" s="881"/>
      <c r="BQ122" s="882">
        <v>16398778</v>
      </c>
      <c r="BR122" s="883"/>
      <c r="BS122" s="883"/>
      <c r="BT122" s="883"/>
      <c r="BU122" s="883"/>
      <c r="BV122" s="883">
        <v>16275815</v>
      </c>
      <c r="BW122" s="883"/>
      <c r="BX122" s="883"/>
      <c r="BY122" s="883"/>
      <c r="BZ122" s="883"/>
      <c r="CA122" s="883">
        <v>15899392</v>
      </c>
      <c r="CB122" s="883"/>
      <c r="CC122" s="883"/>
      <c r="CD122" s="883"/>
      <c r="CE122" s="883"/>
      <c r="CF122" s="884">
        <v>167.2</v>
      </c>
      <c r="CG122" s="885"/>
      <c r="CH122" s="885"/>
      <c r="CI122" s="885"/>
      <c r="CJ122" s="885"/>
      <c r="CK122" s="892"/>
      <c r="CL122" s="858"/>
      <c r="CM122" s="858"/>
      <c r="CN122" s="858"/>
      <c r="CO122" s="859"/>
      <c r="CP122" s="867" t="s">
        <v>475</v>
      </c>
      <c r="CQ122" s="868"/>
      <c r="CR122" s="868"/>
      <c r="CS122" s="868"/>
      <c r="CT122" s="868"/>
      <c r="CU122" s="868"/>
      <c r="CV122" s="868"/>
      <c r="CW122" s="868"/>
      <c r="CX122" s="868"/>
      <c r="CY122" s="868"/>
      <c r="CZ122" s="868"/>
      <c r="DA122" s="868"/>
      <c r="DB122" s="868"/>
      <c r="DC122" s="868"/>
      <c r="DD122" s="868"/>
      <c r="DE122" s="868"/>
      <c r="DF122" s="869"/>
      <c r="DG122" s="836">
        <v>48326</v>
      </c>
      <c r="DH122" s="837"/>
      <c r="DI122" s="837"/>
      <c r="DJ122" s="837"/>
      <c r="DK122" s="837"/>
      <c r="DL122" s="837">
        <v>45650</v>
      </c>
      <c r="DM122" s="837"/>
      <c r="DN122" s="837"/>
      <c r="DO122" s="837"/>
      <c r="DP122" s="837"/>
      <c r="DQ122" s="837">
        <v>39466</v>
      </c>
      <c r="DR122" s="837"/>
      <c r="DS122" s="837"/>
      <c r="DT122" s="837"/>
      <c r="DU122" s="837"/>
      <c r="DV122" s="814">
        <v>0.4</v>
      </c>
      <c r="DW122" s="814"/>
      <c r="DX122" s="814"/>
      <c r="DY122" s="814"/>
      <c r="DZ122" s="815"/>
    </row>
    <row r="123" spans="1:130" s="226" customFormat="1" ht="26.25" customHeight="1" x14ac:dyDescent="0.15">
      <c r="A123" s="910"/>
      <c r="B123" s="911"/>
      <c r="C123" s="848" t="s">
        <v>459</v>
      </c>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50"/>
      <c r="AA123" s="799" t="s">
        <v>476</v>
      </c>
      <c r="AB123" s="800"/>
      <c r="AC123" s="800"/>
      <c r="AD123" s="800"/>
      <c r="AE123" s="801"/>
      <c r="AF123" s="802" t="s">
        <v>477</v>
      </c>
      <c r="AG123" s="800"/>
      <c r="AH123" s="800"/>
      <c r="AI123" s="800"/>
      <c r="AJ123" s="801"/>
      <c r="AK123" s="802" t="s">
        <v>476</v>
      </c>
      <c r="AL123" s="800"/>
      <c r="AM123" s="800"/>
      <c r="AN123" s="800"/>
      <c r="AO123" s="801"/>
      <c r="AP123" s="841" t="s">
        <v>476</v>
      </c>
      <c r="AQ123" s="842"/>
      <c r="AR123" s="842"/>
      <c r="AS123" s="842"/>
      <c r="AT123" s="843"/>
      <c r="AU123" s="906"/>
      <c r="AV123" s="907"/>
      <c r="AW123" s="907"/>
      <c r="AX123" s="907"/>
      <c r="AY123" s="907"/>
      <c r="AZ123" s="257" t="s">
        <v>184</v>
      </c>
      <c r="BA123" s="257"/>
      <c r="BB123" s="257"/>
      <c r="BC123" s="257"/>
      <c r="BD123" s="257"/>
      <c r="BE123" s="257"/>
      <c r="BF123" s="257"/>
      <c r="BG123" s="257"/>
      <c r="BH123" s="257"/>
      <c r="BI123" s="257"/>
      <c r="BJ123" s="257"/>
      <c r="BK123" s="257"/>
      <c r="BL123" s="257"/>
      <c r="BM123" s="257"/>
      <c r="BN123" s="257"/>
      <c r="BO123" s="877" t="s">
        <v>478</v>
      </c>
      <c r="BP123" s="878"/>
      <c r="BQ123" s="874">
        <v>24372279</v>
      </c>
      <c r="BR123" s="875"/>
      <c r="BS123" s="875"/>
      <c r="BT123" s="875"/>
      <c r="BU123" s="875"/>
      <c r="BV123" s="875">
        <v>23934785</v>
      </c>
      <c r="BW123" s="875"/>
      <c r="BX123" s="875"/>
      <c r="BY123" s="875"/>
      <c r="BZ123" s="875"/>
      <c r="CA123" s="875">
        <v>22407148</v>
      </c>
      <c r="CB123" s="875"/>
      <c r="CC123" s="875"/>
      <c r="CD123" s="875"/>
      <c r="CE123" s="875"/>
      <c r="CF123" s="766"/>
      <c r="CG123" s="767"/>
      <c r="CH123" s="767"/>
      <c r="CI123" s="767"/>
      <c r="CJ123" s="876"/>
      <c r="CK123" s="892"/>
      <c r="CL123" s="858"/>
      <c r="CM123" s="858"/>
      <c r="CN123" s="858"/>
      <c r="CO123" s="859"/>
      <c r="CP123" s="867" t="s">
        <v>479</v>
      </c>
      <c r="CQ123" s="868"/>
      <c r="CR123" s="868"/>
      <c r="CS123" s="868"/>
      <c r="CT123" s="868"/>
      <c r="CU123" s="868"/>
      <c r="CV123" s="868"/>
      <c r="CW123" s="868"/>
      <c r="CX123" s="868"/>
      <c r="CY123" s="868"/>
      <c r="CZ123" s="868"/>
      <c r="DA123" s="868"/>
      <c r="DB123" s="868"/>
      <c r="DC123" s="868"/>
      <c r="DD123" s="868"/>
      <c r="DE123" s="868"/>
      <c r="DF123" s="869"/>
      <c r="DG123" s="799" t="s">
        <v>477</v>
      </c>
      <c r="DH123" s="800"/>
      <c r="DI123" s="800"/>
      <c r="DJ123" s="800"/>
      <c r="DK123" s="801"/>
      <c r="DL123" s="802" t="s">
        <v>477</v>
      </c>
      <c r="DM123" s="800"/>
      <c r="DN123" s="800"/>
      <c r="DO123" s="800"/>
      <c r="DP123" s="801"/>
      <c r="DQ123" s="802" t="s">
        <v>410</v>
      </c>
      <c r="DR123" s="800"/>
      <c r="DS123" s="800"/>
      <c r="DT123" s="800"/>
      <c r="DU123" s="801"/>
      <c r="DV123" s="841" t="s">
        <v>476</v>
      </c>
      <c r="DW123" s="842"/>
      <c r="DX123" s="842"/>
      <c r="DY123" s="842"/>
      <c r="DZ123" s="843"/>
    </row>
    <row r="124" spans="1:130" s="226" customFormat="1" ht="26.25" customHeight="1" thickBot="1" x14ac:dyDescent="0.2">
      <c r="A124" s="910"/>
      <c r="B124" s="911"/>
      <c r="C124" s="848" t="s">
        <v>462</v>
      </c>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50"/>
      <c r="AA124" s="799">
        <v>88372</v>
      </c>
      <c r="AB124" s="800"/>
      <c r="AC124" s="800"/>
      <c r="AD124" s="800"/>
      <c r="AE124" s="801"/>
      <c r="AF124" s="802" t="s">
        <v>476</v>
      </c>
      <c r="AG124" s="800"/>
      <c r="AH124" s="800"/>
      <c r="AI124" s="800"/>
      <c r="AJ124" s="801"/>
      <c r="AK124" s="802" t="s">
        <v>480</v>
      </c>
      <c r="AL124" s="800"/>
      <c r="AM124" s="800"/>
      <c r="AN124" s="800"/>
      <c r="AO124" s="801"/>
      <c r="AP124" s="841" t="s">
        <v>480</v>
      </c>
      <c r="AQ124" s="842"/>
      <c r="AR124" s="842"/>
      <c r="AS124" s="842"/>
      <c r="AT124" s="843"/>
      <c r="AU124" s="870" t="s">
        <v>481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59.2</v>
      </c>
      <c r="BR124" s="865"/>
      <c r="BS124" s="865"/>
      <c r="BT124" s="865"/>
      <c r="BU124" s="865"/>
      <c r="BV124" s="865">
        <v>67.8</v>
      </c>
      <c r="BW124" s="865"/>
      <c r="BX124" s="865"/>
      <c r="BY124" s="865"/>
      <c r="BZ124" s="865"/>
      <c r="CA124" s="865">
        <v>84.2</v>
      </c>
      <c r="CB124" s="865"/>
      <c r="CC124" s="865"/>
      <c r="CD124" s="865"/>
      <c r="CE124" s="865"/>
      <c r="CF124" s="744"/>
      <c r="CG124" s="745"/>
      <c r="CH124" s="745"/>
      <c r="CI124" s="745"/>
      <c r="CJ124" s="866"/>
      <c r="CK124" s="893"/>
      <c r="CL124" s="893"/>
      <c r="CM124" s="893"/>
      <c r="CN124" s="893"/>
      <c r="CO124" s="894"/>
      <c r="CP124" s="867" t="s">
        <v>482</v>
      </c>
      <c r="CQ124" s="868"/>
      <c r="CR124" s="868"/>
      <c r="CS124" s="868"/>
      <c r="CT124" s="868"/>
      <c r="CU124" s="868"/>
      <c r="CV124" s="868"/>
      <c r="CW124" s="868"/>
      <c r="CX124" s="868"/>
      <c r="CY124" s="868"/>
      <c r="CZ124" s="868"/>
      <c r="DA124" s="868"/>
      <c r="DB124" s="868"/>
      <c r="DC124" s="868"/>
      <c r="DD124" s="868"/>
      <c r="DE124" s="868"/>
      <c r="DF124" s="869"/>
      <c r="DG124" s="782" t="s">
        <v>476</v>
      </c>
      <c r="DH124" s="783"/>
      <c r="DI124" s="783"/>
      <c r="DJ124" s="783"/>
      <c r="DK124" s="784"/>
      <c r="DL124" s="785" t="s">
        <v>476</v>
      </c>
      <c r="DM124" s="783"/>
      <c r="DN124" s="783"/>
      <c r="DO124" s="783"/>
      <c r="DP124" s="784"/>
      <c r="DQ124" s="785" t="s">
        <v>483</v>
      </c>
      <c r="DR124" s="783"/>
      <c r="DS124" s="783"/>
      <c r="DT124" s="783"/>
      <c r="DU124" s="784"/>
      <c r="DV124" s="851" t="s">
        <v>441</v>
      </c>
      <c r="DW124" s="852"/>
      <c r="DX124" s="852"/>
      <c r="DY124" s="852"/>
      <c r="DZ124" s="853"/>
    </row>
    <row r="125" spans="1:130" s="226" customFormat="1" ht="26.25" customHeight="1" x14ac:dyDescent="0.15">
      <c r="A125" s="910"/>
      <c r="B125" s="911"/>
      <c r="C125" s="848" t="s">
        <v>464</v>
      </c>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50"/>
      <c r="AA125" s="799" t="s">
        <v>484</v>
      </c>
      <c r="AB125" s="800"/>
      <c r="AC125" s="800"/>
      <c r="AD125" s="800"/>
      <c r="AE125" s="801"/>
      <c r="AF125" s="802" t="s">
        <v>485</v>
      </c>
      <c r="AG125" s="800"/>
      <c r="AH125" s="800"/>
      <c r="AI125" s="800"/>
      <c r="AJ125" s="801"/>
      <c r="AK125" s="802" t="s">
        <v>476</v>
      </c>
      <c r="AL125" s="800"/>
      <c r="AM125" s="800"/>
      <c r="AN125" s="800"/>
      <c r="AO125" s="801"/>
      <c r="AP125" s="841" t="s">
        <v>410</v>
      </c>
      <c r="AQ125" s="842"/>
      <c r="AR125" s="842"/>
      <c r="AS125" s="842"/>
      <c r="AT125" s="84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54" t="s">
        <v>486</v>
      </c>
      <c r="CL125" s="855"/>
      <c r="CM125" s="855"/>
      <c r="CN125" s="855"/>
      <c r="CO125" s="856"/>
      <c r="CP125" s="863" t="s">
        <v>487</v>
      </c>
      <c r="CQ125" s="828"/>
      <c r="CR125" s="828"/>
      <c r="CS125" s="828"/>
      <c r="CT125" s="828"/>
      <c r="CU125" s="828"/>
      <c r="CV125" s="828"/>
      <c r="CW125" s="828"/>
      <c r="CX125" s="828"/>
      <c r="CY125" s="828"/>
      <c r="CZ125" s="828"/>
      <c r="DA125" s="828"/>
      <c r="DB125" s="828"/>
      <c r="DC125" s="828"/>
      <c r="DD125" s="828"/>
      <c r="DE125" s="828"/>
      <c r="DF125" s="829"/>
      <c r="DG125" s="864" t="s">
        <v>410</v>
      </c>
      <c r="DH125" s="845"/>
      <c r="DI125" s="845"/>
      <c r="DJ125" s="845"/>
      <c r="DK125" s="845"/>
      <c r="DL125" s="845" t="s">
        <v>480</v>
      </c>
      <c r="DM125" s="845"/>
      <c r="DN125" s="845"/>
      <c r="DO125" s="845"/>
      <c r="DP125" s="845"/>
      <c r="DQ125" s="845" t="s">
        <v>484</v>
      </c>
      <c r="DR125" s="845"/>
      <c r="DS125" s="845"/>
      <c r="DT125" s="845"/>
      <c r="DU125" s="845"/>
      <c r="DV125" s="846" t="s">
        <v>476</v>
      </c>
      <c r="DW125" s="846"/>
      <c r="DX125" s="846"/>
      <c r="DY125" s="846"/>
      <c r="DZ125" s="847"/>
    </row>
    <row r="126" spans="1:130" s="226" customFormat="1" ht="26.25" customHeight="1" thickBot="1" x14ac:dyDescent="0.2">
      <c r="A126" s="910"/>
      <c r="B126" s="911"/>
      <c r="C126" s="848" t="s">
        <v>466</v>
      </c>
      <c r="D126" s="849"/>
      <c r="E126" s="849"/>
      <c r="F126" s="849"/>
      <c r="G126" s="849"/>
      <c r="H126" s="849"/>
      <c r="I126" s="849"/>
      <c r="J126" s="849"/>
      <c r="K126" s="849"/>
      <c r="L126" s="849"/>
      <c r="M126" s="849"/>
      <c r="N126" s="849"/>
      <c r="O126" s="849"/>
      <c r="P126" s="849"/>
      <c r="Q126" s="849"/>
      <c r="R126" s="849"/>
      <c r="S126" s="849"/>
      <c r="T126" s="849"/>
      <c r="U126" s="849"/>
      <c r="V126" s="849"/>
      <c r="W126" s="849"/>
      <c r="X126" s="849"/>
      <c r="Y126" s="849"/>
      <c r="Z126" s="850"/>
      <c r="AA126" s="799" t="s">
        <v>477</v>
      </c>
      <c r="AB126" s="800"/>
      <c r="AC126" s="800"/>
      <c r="AD126" s="800"/>
      <c r="AE126" s="801"/>
      <c r="AF126" s="802" t="s">
        <v>453</v>
      </c>
      <c r="AG126" s="800"/>
      <c r="AH126" s="800"/>
      <c r="AI126" s="800"/>
      <c r="AJ126" s="801"/>
      <c r="AK126" s="802" t="s">
        <v>476</v>
      </c>
      <c r="AL126" s="800"/>
      <c r="AM126" s="800"/>
      <c r="AN126" s="800"/>
      <c r="AO126" s="801"/>
      <c r="AP126" s="841" t="s">
        <v>410</v>
      </c>
      <c r="AQ126" s="842"/>
      <c r="AR126" s="842"/>
      <c r="AS126" s="842"/>
      <c r="AT126" s="84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57"/>
      <c r="CL126" s="858"/>
      <c r="CM126" s="858"/>
      <c r="CN126" s="858"/>
      <c r="CO126" s="859"/>
      <c r="CP126" s="835" t="s">
        <v>488</v>
      </c>
      <c r="CQ126" s="770"/>
      <c r="CR126" s="770"/>
      <c r="CS126" s="770"/>
      <c r="CT126" s="770"/>
      <c r="CU126" s="770"/>
      <c r="CV126" s="770"/>
      <c r="CW126" s="770"/>
      <c r="CX126" s="770"/>
      <c r="CY126" s="770"/>
      <c r="CZ126" s="770"/>
      <c r="DA126" s="770"/>
      <c r="DB126" s="770"/>
      <c r="DC126" s="770"/>
      <c r="DD126" s="770"/>
      <c r="DE126" s="770"/>
      <c r="DF126" s="771"/>
      <c r="DG126" s="836" t="s">
        <v>453</v>
      </c>
      <c r="DH126" s="837"/>
      <c r="DI126" s="837"/>
      <c r="DJ126" s="837"/>
      <c r="DK126" s="837"/>
      <c r="DL126" s="837" t="s">
        <v>410</v>
      </c>
      <c r="DM126" s="837"/>
      <c r="DN126" s="837"/>
      <c r="DO126" s="837"/>
      <c r="DP126" s="837"/>
      <c r="DQ126" s="837" t="s">
        <v>484</v>
      </c>
      <c r="DR126" s="837"/>
      <c r="DS126" s="837"/>
      <c r="DT126" s="837"/>
      <c r="DU126" s="837"/>
      <c r="DV126" s="814" t="s">
        <v>480</v>
      </c>
      <c r="DW126" s="814"/>
      <c r="DX126" s="814"/>
      <c r="DY126" s="814"/>
      <c r="DZ126" s="815"/>
    </row>
    <row r="127" spans="1:130" s="226" customFormat="1" ht="26.25" customHeight="1" x14ac:dyDescent="0.15">
      <c r="A127" s="912"/>
      <c r="B127" s="91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99" t="s">
        <v>484</v>
      </c>
      <c r="AB127" s="800"/>
      <c r="AC127" s="800"/>
      <c r="AD127" s="800"/>
      <c r="AE127" s="801"/>
      <c r="AF127" s="802" t="s">
        <v>480</v>
      </c>
      <c r="AG127" s="800"/>
      <c r="AH127" s="800"/>
      <c r="AI127" s="800"/>
      <c r="AJ127" s="801"/>
      <c r="AK127" s="802" t="s">
        <v>490</v>
      </c>
      <c r="AL127" s="800"/>
      <c r="AM127" s="800"/>
      <c r="AN127" s="800"/>
      <c r="AO127" s="801"/>
      <c r="AP127" s="841" t="s">
        <v>410</v>
      </c>
      <c r="AQ127" s="842"/>
      <c r="AR127" s="842"/>
      <c r="AS127" s="842"/>
      <c r="AT127" s="843"/>
      <c r="AU127" s="262"/>
      <c r="AV127" s="262"/>
      <c r="AW127" s="262"/>
      <c r="AX127" s="844" t="s">
        <v>491</v>
      </c>
      <c r="AY127" s="832"/>
      <c r="AZ127" s="832"/>
      <c r="BA127" s="832"/>
      <c r="BB127" s="832"/>
      <c r="BC127" s="832"/>
      <c r="BD127" s="832"/>
      <c r="BE127" s="833"/>
      <c r="BF127" s="831" t="s">
        <v>492</v>
      </c>
      <c r="BG127" s="832"/>
      <c r="BH127" s="832"/>
      <c r="BI127" s="832"/>
      <c r="BJ127" s="832"/>
      <c r="BK127" s="832"/>
      <c r="BL127" s="833"/>
      <c r="BM127" s="831" t="s">
        <v>493</v>
      </c>
      <c r="BN127" s="832"/>
      <c r="BO127" s="832"/>
      <c r="BP127" s="832"/>
      <c r="BQ127" s="832"/>
      <c r="BR127" s="832"/>
      <c r="BS127" s="833"/>
      <c r="BT127" s="831" t="s">
        <v>494</v>
      </c>
      <c r="BU127" s="832"/>
      <c r="BV127" s="832"/>
      <c r="BW127" s="832"/>
      <c r="BX127" s="832"/>
      <c r="BY127" s="832"/>
      <c r="BZ127" s="834"/>
      <c r="CA127" s="262"/>
      <c r="CB127" s="262"/>
      <c r="CC127" s="262"/>
      <c r="CD127" s="263"/>
      <c r="CE127" s="263"/>
      <c r="CF127" s="263"/>
      <c r="CG127" s="260"/>
      <c r="CH127" s="260"/>
      <c r="CI127" s="260"/>
      <c r="CJ127" s="261"/>
      <c r="CK127" s="857"/>
      <c r="CL127" s="858"/>
      <c r="CM127" s="858"/>
      <c r="CN127" s="858"/>
      <c r="CO127" s="859"/>
      <c r="CP127" s="835" t="s">
        <v>495</v>
      </c>
      <c r="CQ127" s="770"/>
      <c r="CR127" s="770"/>
      <c r="CS127" s="770"/>
      <c r="CT127" s="770"/>
      <c r="CU127" s="770"/>
      <c r="CV127" s="770"/>
      <c r="CW127" s="770"/>
      <c r="CX127" s="770"/>
      <c r="CY127" s="770"/>
      <c r="CZ127" s="770"/>
      <c r="DA127" s="770"/>
      <c r="DB127" s="770"/>
      <c r="DC127" s="770"/>
      <c r="DD127" s="770"/>
      <c r="DE127" s="770"/>
      <c r="DF127" s="771"/>
      <c r="DG127" s="836" t="s">
        <v>477</v>
      </c>
      <c r="DH127" s="837"/>
      <c r="DI127" s="837"/>
      <c r="DJ127" s="837"/>
      <c r="DK127" s="837"/>
      <c r="DL127" s="837" t="s">
        <v>476</v>
      </c>
      <c r="DM127" s="837"/>
      <c r="DN127" s="837"/>
      <c r="DO127" s="837"/>
      <c r="DP127" s="837"/>
      <c r="DQ127" s="837" t="s">
        <v>476</v>
      </c>
      <c r="DR127" s="837"/>
      <c r="DS127" s="837"/>
      <c r="DT127" s="837"/>
      <c r="DU127" s="837"/>
      <c r="DV127" s="814" t="s">
        <v>476</v>
      </c>
      <c r="DW127" s="814"/>
      <c r="DX127" s="814"/>
      <c r="DY127" s="814"/>
      <c r="DZ127" s="815"/>
    </row>
    <row r="128" spans="1:130" s="226" customFormat="1" ht="26.25" customHeight="1" thickBot="1" x14ac:dyDescent="0.2">
      <c r="A128" s="816" t="s">
        <v>496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497</v>
      </c>
      <c r="X128" s="818"/>
      <c r="Y128" s="818"/>
      <c r="Z128" s="819"/>
      <c r="AA128" s="820">
        <v>368487</v>
      </c>
      <c r="AB128" s="821"/>
      <c r="AC128" s="821"/>
      <c r="AD128" s="821"/>
      <c r="AE128" s="822"/>
      <c r="AF128" s="823">
        <v>373331</v>
      </c>
      <c r="AG128" s="821"/>
      <c r="AH128" s="821"/>
      <c r="AI128" s="821"/>
      <c r="AJ128" s="822"/>
      <c r="AK128" s="823">
        <v>339970</v>
      </c>
      <c r="AL128" s="821"/>
      <c r="AM128" s="821"/>
      <c r="AN128" s="821"/>
      <c r="AO128" s="822"/>
      <c r="AP128" s="824"/>
      <c r="AQ128" s="825"/>
      <c r="AR128" s="825"/>
      <c r="AS128" s="825"/>
      <c r="AT128" s="826"/>
      <c r="AU128" s="262"/>
      <c r="AV128" s="262"/>
      <c r="AW128" s="262"/>
      <c r="AX128" s="827" t="s">
        <v>498</v>
      </c>
      <c r="AY128" s="828"/>
      <c r="AZ128" s="828"/>
      <c r="BA128" s="828"/>
      <c r="BB128" s="828"/>
      <c r="BC128" s="828"/>
      <c r="BD128" s="828"/>
      <c r="BE128" s="829"/>
      <c r="BF128" s="806" t="s">
        <v>477</v>
      </c>
      <c r="BG128" s="807"/>
      <c r="BH128" s="807"/>
      <c r="BI128" s="807"/>
      <c r="BJ128" s="807"/>
      <c r="BK128" s="807"/>
      <c r="BL128" s="830"/>
      <c r="BM128" s="806">
        <v>13.19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60"/>
      <c r="CL128" s="861"/>
      <c r="CM128" s="861"/>
      <c r="CN128" s="861"/>
      <c r="CO128" s="862"/>
      <c r="CP128" s="809" t="s">
        <v>499</v>
      </c>
      <c r="CQ128" s="748"/>
      <c r="CR128" s="748"/>
      <c r="CS128" s="748"/>
      <c r="CT128" s="748"/>
      <c r="CU128" s="748"/>
      <c r="CV128" s="748"/>
      <c r="CW128" s="748"/>
      <c r="CX128" s="748"/>
      <c r="CY128" s="748"/>
      <c r="CZ128" s="748"/>
      <c r="DA128" s="748"/>
      <c r="DB128" s="748"/>
      <c r="DC128" s="748"/>
      <c r="DD128" s="748"/>
      <c r="DE128" s="748"/>
      <c r="DF128" s="749"/>
      <c r="DG128" s="810" t="s">
        <v>410</v>
      </c>
      <c r="DH128" s="811"/>
      <c r="DI128" s="811"/>
      <c r="DJ128" s="811"/>
      <c r="DK128" s="811"/>
      <c r="DL128" s="811" t="s">
        <v>484</v>
      </c>
      <c r="DM128" s="811"/>
      <c r="DN128" s="811"/>
      <c r="DO128" s="811"/>
      <c r="DP128" s="811"/>
      <c r="DQ128" s="811" t="s">
        <v>476</v>
      </c>
      <c r="DR128" s="811"/>
      <c r="DS128" s="811"/>
      <c r="DT128" s="811"/>
      <c r="DU128" s="811"/>
      <c r="DV128" s="812" t="s">
        <v>410</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500</v>
      </c>
      <c r="X129" s="797"/>
      <c r="Y129" s="797"/>
      <c r="Z129" s="798"/>
      <c r="AA129" s="799">
        <v>10888033</v>
      </c>
      <c r="AB129" s="800"/>
      <c r="AC129" s="800"/>
      <c r="AD129" s="800"/>
      <c r="AE129" s="801"/>
      <c r="AF129" s="802">
        <v>10814669</v>
      </c>
      <c r="AG129" s="800"/>
      <c r="AH129" s="800"/>
      <c r="AI129" s="800"/>
      <c r="AJ129" s="801"/>
      <c r="AK129" s="802">
        <v>10936577</v>
      </c>
      <c r="AL129" s="800"/>
      <c r="AM129" s="800"/>
      <c r="AN129" s="800"/>
      <c r="AO129" s="801"/>
      <c r="AP129" s="803"/>
      <c r="AQ129" s="804"/>
      <c r="AR129" s="804"/>
      <c r="AS129" s="804"/>
      <c r="AT129" s="805"/>
      <c r="AU129" s="264"/>
      <c r="AV129" s="264"/>
      <c r="AW129" s="264"/>
      <c r="AX129" s="769" t="s">
        <v>501</v>
      </c>
      <c r="AY129" s="770"/>
      <c r="AZ129" s="770"/>
      <c r="BA129" s="770"/>
      <c r="BB129" s="770"/>
      <c r="BC129" s="770"/>
      <c r="BD129" s="770"/>
      <c r="BE129" s="771"/>
      <c r="BF129" s="789" t="s">
        <v>485</v>
      </c>
      <c r="BG129" s="790"/>
      <c r="BH129" s="790"/>
      <c r="BI129" s="790"/>
      <c r="BJ129" s="790"/>
      <c r="BK129" s="790"/>
      <c r="BL129" s="791"/>
      <c r="BM129" s="789">
        <v>18.190000000000001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502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503</v>
      </c>
      <c r="X130" s="797"/>
      <c r="Y130" s="797"/>
      <c r="Z130" s="798"/>
      <c r="AA130" s="799">
        <v>1304370</v>
      </c>
      <c r="AB130" s="800"/>
      <c r="AC130" s="800"/>
      <c r="AD130" s="800"/>
      <c r="AE130" s="801"/>
      <c r="AF130" s="802">
        <v>1354222</v>
      </c>
      <c r="AG130" s="800"/>
      <c r="AH130" s="800"/>
      <c r="AI130" s="800"/>
      <c r="AJ130" s="801"/>
      <c r="AK130" s="802">
        <v>1429268</v>
      </c>
      <c r="AL130" s="800"/>
      <c r="AM130" s="800"/>
      <c r="AN130" s="800"/>
      <c r="AO130" s="801"/>
      <c r="AP130" s="803"/>
      <c r="AQ130" s="804"/>
      <c r="AR130" s="804"/>
      <c r="AS130" s="804"/>
      <c r="AT130" s="805"/>
      <c r="AU130" s="264"/>
      <c r="AV130" s="264"/>
      <c r="AW130" s="264"/>
      <c r="AX130" s="769" t="s">
        <v>504</v>
      </c>
      <c r="AY130" s="770"/>
      <c r="AZ130" s="770"/>
      <c r="BA130" s="770"/>
      <c r="BB130" s="770"/>
      <c r="BC130" s="770"/>
      <c r="BD130" s="770"/>
      <c r="BE130" s="771"/>
      <c r="BF130" s="772">
        <v>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505</v>
      </c>
      <c r="X131" s="780"/>
      <c r="Y131" s="780"/>
      <c r="Z131" s="781"/>
      <c r="AA131" s="782">
        <v>9583663</v>
      </c>
      <c r="AB131" s="783"/>
      <c r="AC131" s="783"/>
      <c r="AD131" s="783"/>
      <c r="AE131" s="784"/>
      <c r="AF131" s="785">
        <v>9460447</v>
      </c>
      <c r="AG131" s="783"/>
      <c r="AH131" s="783"/>
      <c r="AI131" s="783"/>
      <c r="AJ131" s="784"/>
      <c r="AK131" s="785">
        <v>9507309</v>
      </c>
      <c r="AL131" s="783"/>
      <c r="AM131" s="783"/>
      <c r="AN131" s="783"/>
      <c r="AO131" s="784"/>
      <c r="AP131" s="786"/>
      <c r="AQ131" s="787"/>
      <c r="AR131" s="787"/>
      <c r="AS131" s="787"/>
      <c r="AT131" s="788"/>
      <c r="AU131" s="264"/>
      <c r="AV131" s="264"/>
      <c r="AW131" s="264"/>
      <c r="AX131" s="747" t="s">
        <v>506</v>
      </c>
      <c r="AY131" s="748"/>
      <c r="AZ131" s="748"/>
      <c r="BA131" s="748"/>
      <c r="BB131" s="748"/>
      <c r="BC131" s="748"/>
      <c r="BD131" s="748"/>
      <c r="BE131" s="749"/>
      <c r="BF131" s="750">
        <v>84.2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508</v>
      </c>
      <c r="W132" s="760"/>
      <c r="X132" s="760"/>
      <c r="Y132" s="760"/>
      <c r="Z132" s="761"/>
      <c r="AA132" s="762">
        <v>10.02908804</v>
      </c>
      <c r="AB132" s="763"/>
      <c r="AC132" s="763"/>
      <c r="AD132" s="763"/>
      <c r="AE132" s="764"/>
      <c r="AF132" s="765">
        <v>6.9744378889999998</v>
      </c>
      <c r="AG132" s="763"/>
      <c r="AH132" s="763"/>
      <c r="AI132" s="763"/>
      <c r="AJ132" s="764"/>
      <c r="AK132" s="765">
        <v>7.2925998300000003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509</v>
      </c>
      <c r="W133" s="739"/>
      <c r="X133" s="739"/>
      <c r="Y133" s="739"/>
      <c r="Z133" s="740"/>
      <c r="AA133" s="741">
        <v>9.9</v>
      </c>
      <c r="AB133" s="742"/>
      <c r="AC133" s="742"/>
      <c r="AD133" s="742"/>
      <c r="AE133" s="743"/>
      <c r="AF133" s="741">
        <v>9.1</v>
      </c>
      <c r="AG133" s="742"/>
      <c r="AH133" s="742"/>
      <c r="AI133" s="742"/>
      <c r="AJ133" s="743"/>
      <c r="AK133" s="741">
        <v>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2y0LqmRT8HYFazPcPfUKVU8CcoMGb6wGpOellikMEUgEl3q0VtxOcTXTgtQ33/XhoXfu0twrP3bbcpKyKzqmw==" saltValue="bcD+F5CE4rDKrS1tgar/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l9H1Nlr//wGjO09zdtiYDgpyudhd/sTOOuccfQzWt1tC9gzQmrd2sRsSFG/2U28QE9bV+QMlKD13Mpoa8+Xww==" saltValue="N2UeEczLwtjqdK+IaSN4z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IJ3m9eEKGGeVsGOh8q64ocQ7s0zbqEVnySl77YvQUw1wnVmd6s5Ya7oIl0FyV3jDlE9krxYCTUEkMe1hOOYsw==" saltValue="rFQx2PbE0Av+F1vquua0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3" t="s">
        <v>513</v>
      </c>
      <c r="AP7" s="283"/>
      <c r="AQ7" s="284" t="s">
        <v>514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4"/>
      <c r="AP8" s="289" t="s">
        <v>515</v>
      </c>
      <c r="AQ8" s="290" t="s">
        <v>516</v>
      </c>
      <c r="AR8" s="291" t="s">
        <v>517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5" t="s">
        <v>518</v>
      </c>
      <c r="AL9" s="1166"/>
      <c r="AM9" s="1166"/>
      <c r="AN9" s="1167"/>
      <c r="AO9" s="292">
        <v>3054219</v>
      </c>
      <c r="AP9" s="292">
        <v>55253</v>
      </c>
      <c r="AQ9" s="293">
        <v>57316</v>
      </c>
      <c r="AR9" s="294">
        <v>-3.6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5" t="s">
        <v>519</v>
      </c>
      <c r="AL10" s="1166"/>
      <c r="AM10" s="1166"/>
      <c r="AN10" s="1167"/>
      <c r="AO10" s="295">
        <v>392532</v>
      </c>
      <c r="AP10" s="295">
        <v>7101</v>
      </c>
      <c r="AQ10" s="296">
        <v>3762</v>
      </c>
      <c r="AR10" s="297">
        <v>88.8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5" t="s">
        <v>520</v>
      </c>
      <c r="AL11" s="1166"/>
      <c r="AM11" s="1166"/>
      <c r="AN11" s="1167"/>
      <c r="AO11" s="295">
        <v>629674</v>
      </c>
      <c r="AP11" s="295">
        <v>11391</v>
      </c>
      <c r="AQ11" s="296">
        <v>6408</v>
      </c>
      <c r="AR11" s="297">
        <v>77.8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5" t="s">
        <v>521</v>
      </c>
      <c r="AL12" s="1166"/>
      <c r="AM12" s="1166"/>
      <c r="AN12" s="1167"/>
      <c r="AO12" s="295" t="s">
        <v>522</v>
      </c>
      <c r="AP12" s="295" t="s">
        <v>522</v>
      </c>
      <c r="AQ12" s="296">
        <v>891</v>
      </c>
      <c r="AR12" s="297" t="s">
        <v>522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5" t="s">
        <v>523</v>
      </c>
      <c r="AL13" s="1166"/>
      <c r="AM13" s="1166"/>
      <c r="AN13" s="1167"/>
      <c r="AO13" s="295" t="s">
        <v>522</v>
      </c>
      <c r="AP13" s="295" t="s">
        <v>522</v>
      </c>
      <c r="AQ13" s="296">
        <v>1</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5" t="s">
        <v>524</v>
      </c>
      <c r="AL14" s="1166"/>
      <c r="AM14" s="1166"/>
      <c r="AN14" s="1167"/>
      <c r="AO14" s="295">
        <v>338782</v>
      </c>
      <c r="AP14" s="295">
        <v>6129</v>
      </c>
      <c r="AQ14" s="296">
        <v>2694</v>
      </c>
      <c r="AR14" s="297">
        <v>127.5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5" t="s">
        <v>525</v>
      </c>
      <c r="AL15" s="1166"/>
      <c r="AM15" s="1166"/>
      <c r="AN15" s="1167"/>
      <c r="AO15" s="295">
        <v>88678</v>
      </c>
      <c r="AP15" s="295">
        <v>1604</v>
      </c>
      <c r="AQ15" s="296">
        <v>1362</v>
      </c>
      <c r="AR15" s="297">
        <v>17.8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8" t="s">
        <v>526</v>
      </c>
      <c r="AL16" s="1169"/>
      <c r="AM16" s="1169"/>
      <c r="AN16" s="1170"/>
      <c r="AO16" s="295">
        <v>-181912</v>
      </c>
      <c r="AP16" s="295">
        <v>-3291</v>
      </c>
      <c r="AQ16" s="296">
        <v>-4530</v>
      </c>
      <c r="AR16" s="297">
        <v>-27.4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8" t="s">
        <v>184</v>
      </c>
      <c r="AL17" s="1169"/>
      <c r="AM17" s="1169"/>
      <c r="AN17" s="1170"/>
      <c r="AO17" s="295">
        <v>4321973</v>
      </c>
      <c r="AP17" s="295">
        <v>78188</v>
      </c>
      <c r="AQ17" s="296">
        <v>67903</v>
      </c>
      <c r="AR17" s="297">
        <v>15.1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1" t="s">
        <v>531</v>
      </c>
      <c r="AL21" s="1172"/>
      <c r="AM21" s="1172"/>
      <c r="AN21" s="1173"/>
      <c r="AO21" s="307">
        <v>6.13</v>
      </c>
      <c r="AP21" s="308">
        <v>6.2</v>
      </c>
      <c r="AQ21" s="309">
        <v>-7.0000000000000007E-2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1" t="s">
        <v>532</v>
      </c>
      <c r="AL22" s="1172"/>
      <c r="AM22" s="1172"/>
      <c r="AN22" s="1173"/>
      <c r="AO22" s="312">
        <v>99</v>
      </c>
      <c r="AP22" s="313">
        <v>98.7</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534</v>
      </c>
      <c r="AO27" s="273"/>
      <c r="AP27" s="273"/>
      <c r="AQ27" s="273"/>
      <c r="AR27" s="273"/>
      <c r="AS27" s="273"/>
      <c r="AT27" s="273"/>
    </row>
    <row r="28" spans="1:46" ht="17.25" x14ac:dyDescent="0.1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3" t="s">
        <v>513</v>
      </c>
      <c r="AP30" s="283"/>
      <c r="AQ30" s="284" t="s">
        <v>514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4"/>
      <c r="AP31" s="289" t="s">
        <v>515</v>
      </c>
      <c r="AQ31" s="290" t="s">
        <v>516</v>
      </c>
      <c r="AR31" s="291" t="s">
        <v>517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49" t="s">
        <v>537</v>
      </c>
      <c r="AL32" s="1150"/>
      <c r="AM32" s="1150"/>
      <c r="AN32" s="1151"/>
      <c r="AO32" s="322">
        <v>1599493</v>
      </c>
      <c r="AP32" s="322">
        <v>28936</v>
      </c>
      <c r="AQ32" s="323">
        <v>34720</v>
      </c>
      <c r="AR32" s="324">
        <v>-16.7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49" t="s">
        <v>538</v>
      </c>
      <c r="AL33" s="1150"/>
      <c r="AM33" s="1150"/>
      <c r="AN33" s="1151"/>
      <c r="AO33" s="322" t="s">
        <v>522</v>
      </c>
      <c r="AP33" s="322" t="s">
        <v>522</v>
      </c>
      <c r="AQ33" s="323">
        <v>1</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49" t="s">
        <v>539</v>
      </c>
      <c r="AL34" s="1150"/>
      <c r="AM34" s="1150"/>
      <c r="AN34" s="1151"/>
      <c r="AO34" s="322" t="s">
        <v>522</v>
      </c>
      <c r="AP34" s="322" t="s">
        <v>522</v>
      </c>
      <c r="AQ34" s="323">
        <v>22</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49" t="s">
        <v>540</v>
      </c>
      <c r="AL35" s="1150"/>
      <c r="AM35" s="1150"/>
      <c r="AN35" s="1151"/>
      <c r="AO35" s="322">
        <v>680455</v>
      </c>
      <c r="AP35" s="322">
        <v>12310</v>
      </c>
      <c r="AQ35" s="323">
        <v>9232</v>
      </c>
      <c r="AR35" s="324">
        <v>33.299999999999997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49" t="s">
        <v>541</v>
      </c>
      <c r="AL36" s="1150"/>
      <c r="AM36" s="1150"/>
      <c r="AN36" s="1151"/>
      <c r="AO36" s="322">
        <v>182620</v>
      </c>
      <c r="AP36" s="322">
        <v>3304</v>
      </c>
      <c r="AQ36" s="323">
        <v>2017</v>
      </c>
      <c r="AR36" s="324">
        <v>63.8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49" t="s">
        <v>542</v>
      </c>
      <c r="AL37" s="1150"/>
      <c r="AM37" s="1150"/>
      <c r="AN37" s="1151"/>
      <c r="AO37" s="322" t="s">
        <v>522</v>
      </c>
      <c r="AP37" s="322" t="s">
        <v>522</v>
      </c>
      <c r="AQ37" s="323">
        <v>1146</v>
      </c>
      <c r="AR37" s="324" t="s">
        <v>522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2" t="s">
        <v>543</v>
      </c>
      <c r="AL38" s="1153"/>
      <c r="AM38" s="1153"/>
      <c r="AN38" s="1154"/>
      <c r="AO38" s="325" t="s">
        <v>522</v>
      </c>
      <c r="AP38" s="325" t="s">
        <v>522</v>
      </c>
      <c r="AQ38" s="326">
        <v>1</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2" t="s">
        <v>544</v>
      </c>
      <c r="AL39" s="1153"/>
      <c r="AM39" s="1153"/>
      <c r="AN39" s="1154"/>
      <c r="AO39" s="322">
        <v>-339970</v>
      </c>
      <c r="AP39" s="322">
        <v>-6150</v>
      </c>
      <c r="AQ39" s="323">
        <v>-6713</v>
      </c>
      <c r="AR39" s="324">
        <v>-8.4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49" t="s">
        <v>545</v>
      </c>
      <c r="AL40" s="1150"/>
      <c r="AM40" s="1150"/>
      <c r="AN40" s="1151"/>
      <c r="AO40" s="322">
        <v>-1429268</v>
      </c>
      <c r="AP40" s="322">
        <v>-25856</v>
      </c>
      <c r="AQ40" s="323">
        <v>-28519</v>
      </c>
      <c r="AR40" s="324">
        <v>-9.3000000000000007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5" t="s">
        <v>300</v>
      </c>
      <c r="AL41" s="1156"/>
      <c r="AM41" s="1156"/>
      <c r="AN41" s="1157"/>
      <c r="AO41" s="322">
        <v>693330</v>
      </c>
      <c r="AP41" s="322">
        <v>12543</v>
      </c>
      <c r="AQ41" s="323">
        <v>11906</v>
      </c>
      <c r="AR41" s="324">
        <v>5.4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8" t="s">
        <v>513</v>
      </c>
      <c r="AN49" s="1160" t="s">
        <v>549</v>
      </c>
      <c r="AO49" s="1161"/>
      <c r="AP49" s="1161"/>
      <c r="AQ49" s="1161"/>
      <c r="AR49" s="116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9"/>
      <c r="AN50" s="338" t="s">
        <v>550</v>
      </c>
      <c r="AO50" s="339" t="s">
        <v>551</v>
      </c>
      <c r="AP50" s="340" t="s">
        <v>552</v>
      </c>
      <c r="AQ50" s="341" t="s">
        <v>553</v>
      </c>
      <c r="AR50" s="342" t="s">
        <v>554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1008752</v>
      </c>
      <c r="AN51" s="344">
        <v>17563</v>
      </c>
      <c r="AO51" s="345">
        <v>83.1</v>
      </c>
      <c r="AP51" s="346">
        <v>62256</v>
      </c>
      <c r="AQ51" s="347">
        <v>71.099999999999994</v>
      </c>
      <c r="AR51" s="348">
        <v>12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633140</v>
      </c>
      <c r="AN52" s="352">
        <v>11024</v>
      </c>
      <c r="AO52" s="353">
        <v>100.3</v>
      </c>
      <c r="AP52" s="354">
        <v>24482</v>
      </c>
      <c r="AQ52" s="355">
        <v>28.5</v>
      </c>
      <c r="AR52" s="356">
        <v>71.8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1364651</v>
      </c>
      <c r="AN53" s="344">
        <v>23952</v>
      </c>
      <c r="AO53" s="345">
        <v>36.4</v>
      </c>
      <c r="AP53" s="346">
        <v>53896</v>
      </c>
      <c r="AQ53" s="347">
        <v>-13.4</v>
      </c>
      <c r="AR53" s="348">
        <v>49.8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659021</v>
      </c>
      <c r="AN54" s="352">
        <v>11567</v>
      </c>
      <c r="AO54" s="353">
        <v>4.9000000000000004</v>
      </c>
      <c r="AP54" s="354">
        <v>20608</v>
      </c>
      <c r="AQ54" s="355">
        <v>-15.8</v>
      </c>
      <c r="AR54" s="356">
        <v>20.7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1903026</v>
      </c>
      <c r="AN55" s="344">
        <v>33697</v>
      </c>
      <c r="AO55" s="345">
        <v>40.700000000000003</v>
      </c>
      <c r="AP55" s="346">
        <v>47278</v>
      </c>
      <c r="AQ55" s="347">
        <v>-12.3</v>
      </c>
      <c r="AR55" s="348">
        <v>53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935162</v>
      </c>
      <c r="AN56" s="352">
        <v>16559</v>
      </c>
      <c r="AO56" s="353">
        <v>43.2</v>
      </c>
      <c r="AP56" s="354">
        <v>24096</v>
      </c>
      <c r="AQ56" s="355">
        <v>16.899999999999999</v>
      </c>
      <c r="AR56" s="356">
        <v>26.3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1792310</v>
      </c>
      <c r="AN57" s="344">
        <v>32042</v>
      </c>
      <c r="AO57" s="345">
        <v>-4.9000000000000004</v>
      </c>
      <c r="AP57" s="346">
        <v>44504</v>
      </c>
      <c r="AQ57" s="347">
        <v>-5.9</v>
      </c>
      <c r="AR57" s="348">
        <v>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851531</v>
      </c>
      <c r="AN58" s="352">
        <v>15223</v>
      </c>
      <c r="AO58" s="353">
        <v>-8.1</v>
      </c>
      <c r="AP58" s="354">
        <v>25876</v>
      </c>
      <c r="AQ58" s="355">
        <v>7.4</v>
      </c>
      <c r="AR58" s="356">
        <v>-15.5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1895806</v>
      </c>
      <c r="AN59" s="344">
        <v>34296</v>
      </c>
      <c r="AO59" s="345">
        <v>7</v>
      </c>
      <c r="AP59" s="346">
        <v>47820</v>
      </c>
      <c r="AQ59" s="347">
        <v>7.5</v>
      </c>
      <c r="AR59" s="348">
        <v>-0.5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760200</v>
      </c>
      <c r="AN60" s="352">
        <v>13753</v>
      </c>
      <c r="AO60" s="353">
        <v>-9.6999999999999993</v>
      </c>
      <c r="AP60" s="354">
        <v>25855</v>
      </c>
      <c r="AQ60" s="355">
        <v>-0.1</v>
      </c>
      <c r="AR60" s="356">
        <v>-9.6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1592909</v>
      </c>
      <c r="AN61" s="359">
        <v>28310</v>
      </c>
      <c r="AO61" s="360">
        <v>32.5</v>
      </c>
      <c r="AP61" s="361">
        <v>51151</v>
      </c>
      <c r="AQ61" s="362">
        <v>9.4</v>
      </c>
      <c r="AR61" s="348">
        <v>23.1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767811</v>
      </c>
      <c r="AN62" s="352">
        <v>13625</v>
      </c>
      <c r="AO62" s="353">
        <v>26.1</v>
      </c>
      <c r="AP62" s="354">
        <v>24183</v>
      </c>
      <c r="AQ62" s="355">
        <v>7.4</v>
      </c>
      <c r="AR62" s="356">
        <v>18.7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IYDi3UPBs5vErkE1fFaBxmpv5SuAUSNeVvmd0ztiQe5yT/YL9hFwHwCZ8Vr01LYDc2FMb46NdoIqND/0yFqNg==" saltValue="ixDtZKdJypal0JOED7pr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eKLDHnpX5gWxKnzp8kMurDhsK7Hwq7lgSExkg+rxfJdt2zN6tMwmWOA664d9WVssW/1kRxzj5cUCFDu8jouFw==" saltValue="ITSTT0svGxhTlzb3KBC3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sYSNAthghA3jB3QN/U4iWB1FWK2QffuCnTrwkDgu4ePYq0anAD+vvl4qR/1OIb5X4la2/tP0t5WdOQrOfPBWw==" saltValue="i5m5ONOFwFfI4T568doc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74" t="s">
        <v>3</v>
      </c>
      <c r="D47" s="1174"/>
      <c r="E47" s="1175"/>
      <c r="F47" s="11">
        <v>20.66</v>
      </c>
      <c r="G47" s="12">
        <v>17.66</v>
      </c>
      <c r="H47" s="12">
        <v>16.46</v>
      </c>
      <c r="I47" s="12">
        <v>13.04</v>
      </c>
      <c r="J47" s="13">
        <v>8.91</v>
      </c>
    </row>
    <row r="48" spans="2:10" ht="57.75" customHeight="1" x14ac:dyDescent="0.15">
      <c r="B48" s="14"/>
      <c r="C48" s="1176" t="s">
        <v>4</v>
      </c>
      <c r="D48" s="1176"/>
      <c r="E48" s="1177"/>
      <c r="F48" s="15">
        <v>1.95</v>
      </c>
      <c r="G48" s="16">
        <v>1.88</v>
      </c>
      <c r="H48" s="16">
        <v>1.83</v>
      </c>
      <c r="I48" s="16">
        <v>2.61</v>
      </c>
      <c r="J48" s="17">
        <v>2.46</v>
      </c>
    </row>
    <row r="49" spans="2:10" ht="57.75" customHeight="1" thickBot="1" x14ac:dyDescent="0.2">
      <c r="B49" s="18"/>
      <c r="C49" s="1178" t="s">
        <v>5</v>
      </c>
      <c r="D49" s="1178"/>
      <c r="E49" s="1179"/>
      <c r="F49" s="19">
        <v>0.05</v>
      </c>
      <c r="G49" s="20" t="s">
        <v>570</v>
      </c>
      <c r="H49" s="20" t="s">
        <v>571</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ie8t08D0GfeH2IXBFWz7Fs/LbJ/mVQGHa3rQjXO1IuNxu3b4ntasScVmfDy2aDX4SOWx8cunE7pPpso+x+IQ==" saltValue="g75Ol8lYLuYQZ0c9vxMR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阪南市役所</cp:lastModifiedBy>
  <dcterms:created xsi:type="dcterms:W3CDTF">2019-06-06T06:59:55Z</dcterms:created>
  <dcterms:modified xsi:type="dcterms:W3CDTF">2019-10-28T01:41:01Z</dcterms:modified>
  <cp:category/>
</cp:coreProperties>
</file>