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l="1"/>
  <c r="BE34" i="9"/>
  <c r="BW34" i="9"/>
  <c r="BW35" i="9" s="1"/>
  <c r="BW36" i="9" s="1"/>
  <c r="BW37" i="9" s="1"/>
  <c r="BW38" i="9" s="1"/>
  <c r="BW39" i="9" s="1"/>
</calcChain>
</file>

<file path=xl/sharedStrings.xml><?xml version="1.0" encoding="utf-8"?>
<sst xmlns="http://schemas.openxmlformats.org/spreadsheetml/2006/main" count="1067" uniqueCount="567">
  <si>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</si>
  <si>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</si>
  <si>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</si>
  <si>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</si>
  <si>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</si>
  <si>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</si>
  <si>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</si>
  <si>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</si>
  <si>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</si>
  <si>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</si>
  <si>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</si>
  <si>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</si>
  <si>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</si>
  <si>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</si>
  <si>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</si>
  <si>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</si>
  <si>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</si>
  <si>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</si>
  <si>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</si>
  <si>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</si>
  <si>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</si>
  <si>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</si>
  <si>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</si>
  <si>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</si>
  <si>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</si>
  <si>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</si>
  <si>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</si>
  <si>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</si>
  <si>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</si>
  <si>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</si>
  <si>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</si>
  <si>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</si>
  <si>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</si>
  <si>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</si>
  <si>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</si>
  <si>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</si>
  <si>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</si>
  <si>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</si>
  <si>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</si>
  <si>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</si>
  <si>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</si>
  <si>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</si>
  <si>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</si>
  <si>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</si>
  <si>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</si>
  <si>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</si>
  <si>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</si>
  <si>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</si>
  <si>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</si>
  <si>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</si>
  <si>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</si>
  <si>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</si>
  <si>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</si>
  <si>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</si>
  <si>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</si>
  <si>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</si>
  <si>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</si>
  <si>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</si>
  <si>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</si>
  <si>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</si>
  <si>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</si>
  <si>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</si>
  <si>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</si>
  <si>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</si>
  <si>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</si>
  <si>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</si>
  <si>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</si>
  <si>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</si>
  <si>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</si>
  <si>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</si>
  <si>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</si>
  <si>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</si>
  <si>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</si>
  <si>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</si>
  <si>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</si>
  <si>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</si>
  <si>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</si>
  <si>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</si>
  <si>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</si>
  <si>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</si>
  <si>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</si>
  <si>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</si>
  <si>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</si>
  <si>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</si>
  <si>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</si>
  <si>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</si>
  <si>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</si>
  <si>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</si>
  <si>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</si>
  <si>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</si>
  <si>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</si>
  <si>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</si>
  <si>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</si>
  <si>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</si>
  <si>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</si>
  <si>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</si>
  <si>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</si>
  <si>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</si>
  <si>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</si>
  <si>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</si>
  <si>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</si>
  <si>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</si>
  <si>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</si>
  <si>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</si>
  <si>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</si>
  <si>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</si>
  <si>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</si>
  <si>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</si>
  <si>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</si>
  <si>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</si>
  <si>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</si>
  <si>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</si>
  <si>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</si>
  <si>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</si>
  <si>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</si>
  <si>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</si>
  <si>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</si>
  <si>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</si>
  <si>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</si>
  <si>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</si>
  <si>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</si>
  <si>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</si>
  <si>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</si>
  <si>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</si>
  <si>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</si>
  <si>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</si>
  <si>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</si>
  <si>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</si>
  <si>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</si>
  <si>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</si>
  <si>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</si>
  <si>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</si>
  <si>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</si>
  <si>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</si>
  <si>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</si>
  <si>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</si>
  <si>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</si>
  <si>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</si>
  <si>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</si>
  <si>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</si>
  <si>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</si>
  <si>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</si>
  <si>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</si>
  <si>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</si>
  <si>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</si>
  <si>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</si>
  <si>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</si>
  <si>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</si>
  <si>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</si>
  <si>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</si>
  <si>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</si>
  <si>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</si>
  <si>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</si>
  <si>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</si>
  <si>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</si>
  <si>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</si>
  <si>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</si>
  <si>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</si>
  <si>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</si>
  <si>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</si>
  <si>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</si>
  <si>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</si>
  <si>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</si>
  <si>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</si>
  <si>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</si>
  <si>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</si>
  <si>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</si>
  <si>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</si>
  <si>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</si>
  <si>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</si>
  <si>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</si>
  <si>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</si>
  <si>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</si>
  <si>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</si>
  <si>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</si>
  <si>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</si>
  <si>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</si>
  <si>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</si>
  <si>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</si>
  <si>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</si>
  <si>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</si>
  <si>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</si>
  <si>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</si>
  <si>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</si>
  <si>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</si>
  <si>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</si>
  <si>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</si>
  <si>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</si>
  <si>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</si>
  <si>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</si>
  <si>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</si>
  <si>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</si>
  <si>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</si>
  <si>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</si>
  <si>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</si>
  <si>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</si>
  <si>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</si>
  <si>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</si>
  <si>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</si>
  <si>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</si>
  <si>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</si>
  <si>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</si>
  <si>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</si>
  <si>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</si>
  <si>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</si>
  <si>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</si>
  <si>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</si>
  <si>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</si>
  <si>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</si>
  <si>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</si>
  <si>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</si>
  <si>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</si>
  <si>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</si>
  <si>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</si>
  <si>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</si>
  <si>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</si>
  <si>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</si>
  <si>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</si>
  <si>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</si>
  <si>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</si>
  <si>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</si>
  <si>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</si>
  <si>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</si>
  <si>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</si>
  <si>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</si>
  <si>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</si>
  <si>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</si>
  <si>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</si>
  <si>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</si>
  <si>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</si>
  <si>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</si>
  <si>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</si>
  <si>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</si>
  <si>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</si>
  <si>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</si>
  <si>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</si>
  <si>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</si>
  <si>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</si>
  <si>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</si>
  <si>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</si>
  <si>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</si>
  <si>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</si>
  <si>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</si>
  <si>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</si>
  <si>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</si>
  <si>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</si>
  <si>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</si>
  <si>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</si>
  <si>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</si>
  <si>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</si>
  <si>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</si>
  <si>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</si>
  <si>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</si>
  <si>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</si>
  <si>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</si>
  <si>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</si>
  <si>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</si>
  <si>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</si>
  <si>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</si>
  <si>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</si>
  <si>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</si>
  <si>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</si>
  <si>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</si>
  <si>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</si>
  <si>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</si>
  <si>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</si>
  <si>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</si>
  <si>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</si>
  <si>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</si>
  <si>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</si>
  <si>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</si>
  <si>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</si>
  <si>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</si>
  <si>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</si>
  <si>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</si>
  <si>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</si>
  <si>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</si>
  <si>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</si>
  <si>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</si>
  <si>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</si>
  <si>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</si>
  <si>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</si>
  <si>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</si>
  <si>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</si>
  <si>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</si>
  <si>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</si>
  <si>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</si>
  <si>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</si>
  <si>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</si>
  <si>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</si>
  <si>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</si>
  <si>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</si>
  <si>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</si>
  <si>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</si>
  <si>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</si>
  <si>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</si>
  <si>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</si>
  <si>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</si>
  <si>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</si>
  <si>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</si>
  <si>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</si>
  <si>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</si>
  <si>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</si>
  <si>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</si>
  <si>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</si>
  <si>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</si>
  <si>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</si>
  <si>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</si>
  <si>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</si>
  <si>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</si>
  <si>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</si>
  <si>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</si>
  <si>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</si>
  <si>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</si>
  <si>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</si>
  <si>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</si>
  <si>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</si>
  <si>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</si>
  <si>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</si>
  <si>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</si>
  <si>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</si>
  <si>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</si>
  <si>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</si>
  <si>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</si>
  <si>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</si>
  <si>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</si>
  <si>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</si>
  <si>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</si>
  <si>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</si>
  <si>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</si>
  <si>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</si>
  <si>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</si>
  <si>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</si>
  <si>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</si>
  <si>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</si>
  <si>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</si>
  <si>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</si>
  <si>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</si>
  <si>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</si>
  <si>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</si>
  <si>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</si>
  <si>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</si>
  <si>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</si>
  <si>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</si>
  <si>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</si>
  <si>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</si>
  <si>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</si>
  <si>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</si>
  <si>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</si>
  <si>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</si>
  <si>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</si>
  <si>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</si>
  <si>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</si>
  <si>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</si>
  <si>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</si>
  <si>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</si>
  <si>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</si>
  <si>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</si>
  <si>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</si>
  <si>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</si>
  <si>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</si>
  <si>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</si>
  <si>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</si>
  <si>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</si>
  <si>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</si>
  <si>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</si>
  <si>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</si>
  <si>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</si>
  <si>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</si>
  <si>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</si>
  <si>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</si>
  <si>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</si>
  <si>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</si>
  <si>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</si>
  <si>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</si>
  <si>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</si>
  <si>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</si>
  <si>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</si>
  <si>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</si>
  <si>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</si>
  <si>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</si>
  <si>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</si>
  <si>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</si>
  <si>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</si>
  <si>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</si>
  <si>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</si>
  <si>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</si>
  <si>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</si>
  <si>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</si>
  <si>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</si>
  <si>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</si>
  <si>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</si>
  <si>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</si>
  <si>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</si>
  <si>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</si>
  <si>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</si>
  <si>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</si>
  <si>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</si>
  <si>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</si>
  <si>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</si>
  <si>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</si>
  <si>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</si>
  <si>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</si>
  <si>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</si>
  <si>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</si>
  <si>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</si>
  <si>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</si>
  <si>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</si>
  <si>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</si>
  <si>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</si>
  <si>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</si>
  <si>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</si>
  <si>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</si>
  <si>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</si>
  <si>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</si>
  <si>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</si>
  <si>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</si>
  <si>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</si>
  <si>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</si>
  <si>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</si>
  <si>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</si>
  <si>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</si>
  <si>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</si>
  <si>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</si>
  <si>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</si>
  <si>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</si>
  <si>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</si>
  <si>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</si>
  <si>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</si>
  <si>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</si>
  <si>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</si>
  <si>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</si>
  <si>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</si>
  <si>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</si>
  <si>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</si>
  <si>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</si>
  <si>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</si>
  <si>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</si>
  <si>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</si>
  <si>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</si>
  <si>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</si>
  <si>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</si>
  <si>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</si>
  <si>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</si>
  <si>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</si>
  <si>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</si>
  <si>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</si>
  <si>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</si>
  <si>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</si>
  <si>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</si>
  <si>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</si>
  <si>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</si>
  <si>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</si>
  <si>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</si>
  <si>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</si>
  <si>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</si>
  <si>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</si>
  <si>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</si>
  <si>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</si>
  <si>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</si>
  <si>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</si>
  <si>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</si>
  <si>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</si>
  <si>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</si>
  <si>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</si>
  <si>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</si>
  <si>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</si>
  <si>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</si>
  <si>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</si>
  <si>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</si>
  <si>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</si>
  <si>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</si>
  <si>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</si>
  <si>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</si>
  <si>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</si>
  <si>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</si>
  <si>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</si>
  <si>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</si>
  <si>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</si>
  <si>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</si>
  <si>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</si>
  <si>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</si>
  <si>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</si>
  <si>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</si>
  <si>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</si>
  <si>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</si>
  <si>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</si>
  <si>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</si>
  <si>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</si>
  <si>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</si>
  <si>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</si>
  <si>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</si>
  <si>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</si>
  <si>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</si>
  <si>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</si>
  <si>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</si>
  <si>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</si>
  <si>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</si>
  <si>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</si>
  <si>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</si>
  <si>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</si>
  <si>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</si>
  <si>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</si>
  <si>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</si>
  <si>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</si>
  <si>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</si>
  <si>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</si>
  <si>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</si>
  <si>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</si>
  <si>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</si>
  <si>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</si>
  <si>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</si>
  <si>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</si>
  <si>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</si>
  <si>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</si>
  <si>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</si>
  <si>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</si>
  <si>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</si>
  <si>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</si>
  <si>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</si>
  <si>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</si>
  <si>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</si>
  <si>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</si>
  <si>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</si>
  <si>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</si>
  <si>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</si>
  <si>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3.11</t>
  </si>
  <si>
    <t>▲ 3.01</t>
  </si>
  <si>
    <t>▲ 0.80</t>
  </si>
  <si>
    <t>▲ 2.77</t>
  </si>
  <si>
    <t>国民健康保険特別会計</t>
  </si>
  <si>
    <t>▲ 6.59</t>
  </si>
  <si>
    <t>▲ 5.95</t>
  </si>
  <si>
    <t>▲ 5.10</t>
  </si>
  <si>
    <t>▲ 4.50</t>
  </si>
  <si>
    <t>▲ 2.65</t>
  </si>
  <si>
    <t>水道事業会計</t>
  </si>
  <si>
    <t>一般会計</t>
  </si>
  <si>
    <t>病院事業会計</t>
  </si>
  <si>
    <t>介護保険特別会計</t>
  </si>
  <si>
    <t>後期高齢者医療特別会計</t>
  </si>
  <si>
    <t>下水道事業特別会計</t>
  </si>
  <si>
    <t>その他会計（赤字）</t>
  </si>
  <si>
    <t>その他会計（黒字）</t>
  </si>
  <si>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</si>
  <si>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</si>
  <si>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</si>
  <si>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</si>
  <si>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15" eb="17">
      <t>トクベツ</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</si>
  <si>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</si>
  <si>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10" eb="13">
      <t>コウギョウヨウ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</si>
  <si>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</si>
  <si>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</si>
  <si>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</si>
  <si>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</si>
  <si>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</si>
  <si>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は有形固定資産減価償却率、将来負担比率ともに類似団体内平均値より大きく上回っている。建設から３０年を超える施設が多いことと、（仮称）泉南阪南共立火葬場建設事業などの資産計上とならない投資的事業も行っているためである。老朽施設の更新に対しては、コストの縮減と平準化を図り、公共施設の管理運営に取り組む。</t>
    <rPh sb="0" eb="2">
      <t>ホンシ</t>
    </rPh>
    <rPh sb="3" eb="5">
      <t>ユウケイ</t>
    </rPh>
    <rPh sb="5" eb="7">
      <t>コテイ</t>
    </rPh>
    <rPh sb="7" eb="9">
      <t>シサン</t>
    </rPh>
    <rPh sb="9" eb="11">
      <t>ゲンカ</t>
    </rPh>
    <rPh sb="11" eb="13">
      <t>ショウキャク</t>
    </rPh>
    <rPh sb="13" eb="14">
      <t>リツ</t>
    </rPh>
    <rPh sb="15" eb="17">
      <t>ショウライ</t>
    </rPh>
    <rPh sb="17" eb="19">
      <t>フタン</t>
    </rPh>
    <rPh sb="19" eb="21">
      <t>ヒリツ</t>
    </rPh>
    <rPh sb="24" eb="26">
      <t>ルイジ</t>
    </rPh>
    <rPh sb="26" eb="28">
      <t>ダンタイ</t>
    </rPh>
    <rPh sb="28" eb="29">
      <t>ナイ</t>
    </rPh>
    <rPh sb="29" eb="32">
      <t>ヘイキンチ</t>
    </rPh>
    <rPh sb="34" eb="35">
      <t>オオ</t>
    </rPh>
    <rPh sb="37" eb="39">
      <t>ウワマワ</t>
    </rPh>
    <rPh sb="44" eb="46">
      <t>ケンセツ</t>
    </rPh>
    <rPh sb="50" eb="51">
      <t>ネン</t>
    </rPh>
    <rPh sb="52" eb="53">
      <t>コ</t>
    </rPh>
    <rPh sb="55" eb="57">
      <t>シセツ</t>
    </rPh>
    <rPh sb="58" eb="59">
      <t>オオ</t>
    </rPh>
    <rPh sb="65" eb="67">
      <t>カショウ</t>
    </rPh>
    <rPh sb="68" eb="70">
      <t>センナン</t>
    </rPh>
    <rPh sb="70" eb="72">
      <t>ハンナン</t>
    </rPh>
    <rPh sb="72" eb="74">
      <t>キョウリツ</t>
    </rPh>
    <rPh sb="74" eb="76">
      <t>カソウ</t>
    </rPh>
    <rPh sb="76" eb="77">
      <t>ジョウ</t>
    </rPh>
    <rPh sb="77" eb="79">
      <t>ケンセツ</t>
    </rPh>
    <rPh sb="79" eb="81">
      <t>ジギョウ</t>
    </rPh>
    <rPh sb="84" eb="86">
      <t>シサン</t>
    </rPh>
    <rPh sb="86" eb="88">
      <t>ケイジョウ</t>
    </rPh>
    <rPh sb="93" eb="96">
      <t>トウシテキ</t>
    </rPh>
    <rPh sb="96" eb="98">
      <t>ジギョウ</t>
    </rPh>
    <rPh sb="99" eb="100">
      <t>オコナ</t>
    </rPh>
    <rPh sb="110" eb="112">
      <t>ロウキュウ</t>
    </rPh>
    <rPh sb="112" eb="114">
      <t>シセツ</t>
    </rPh>
    <rPh sb="115" eb="117">
      <t>コウシン</t>
    </rPh>
    <rPh sb="118" eb="119">
      <t>タイ</t>
    </rPh>
    <rPh sb="127" eb="129">
      <t>シュクゲン</t>
    </rPh>
    <rPh sb="130" eb="133">
      <t>ヘイジュンカ</t>
    </rPh>
    <rPh sb="134" eb="135">
      <t>ハカ</t>
    </rPh>
    <rPh sb="137" eb="139">
      <t>コウキョウ</t>
    </rPh>
    <rPh sb="139" eb="141">
      <t>シセツ</t>
    </rPh>
    <rPh sb="142" eb="144">
      <t>カンリ</t>
    </rPh>
    <rPh sb="144" eb="146">
      <t>ウンエイ</t>
    </rPh>
    <rPh sb="147" eb="148">
      <t>ト</t>
    </rPh>
    <rPh sb="149" eb="150">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</si>
  <si>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</si>
  <si>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</si>
  <si>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</si>
  <si>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</si>
  <si>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</si>
  <si>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</si>
  <si>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</si>
  <si>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</si>
  <si>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</si>
  <si>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内平均値と比較して高い水準にある。将来負担比率は増加傾向にあるが、主な要因としては、これまで行ってきた義務教育施設の耐震化・大規模改修に加え、統廃合に伴う増築など義務教育施設の改修が続いたことや、また、（仮称）泉南阪南共立火葬場建設事業や鳥取ノ荘駅及び周辺整備事業、道路改修事業等の投資的事業費の増加に伴う地方債残高の増加及び、充当可能基金の減少である。実質公債費比率は、平成２８年度は病院特例債、その他の償還終了により前年度よりも数値が改善しているが、地方債残高の増加等により、元利償還金は増加傾向にある。
今後も、投資的事業の実施については事業の選択と集中等により、財政状況に見合った投資的事業を行い、公債費の適正管理に努め、財政の健全化を図る。</t>
    <rPh sb="0" eb="2">
      <t>ショウライ</t>
    </rPh>
    <rPh sb="2" eb="4">
      <t>フタン</t>
    </rPh>
    <rPh sb="4" eb="6">
      <t>ヒリツ</t>
    </rPh>
    <rPh sb="7" eb="9">
      <t>ジッシツ</t>
    </rPh>
    <rPh sb="9" eb="12">
      <t>コウサイヒ</t>
    </rPh>
    <rPh sb="13" eb="14">
      <t>リツ</t>
    </rPh>
    <rPh sb="17" eb="19">
      <t>ルイジ</t>
    </rPh>
    <rPh sb="19" eb="20">
      <t>ダン</t>
    </rPh>
    <rPh sb="20" eb="21">
      <t>タイ</t>
    </rPh>
    <rPh sb="21" eb="22">
      <t>ナイ</t>
    </rPh>
    <rPh sb="22" eb="25">
      <t>ヘイキンチ</t>
    </rPh>
    <rPh sb="26" eb="28">
      <t>ヒカク</t>
    </rPh>
    <rPh sb="30" eb="31">
      <t>タカ</t>
    </rPh>
    <rPh sb="32" eb="34">
      <t>スイジュン</t>
    </rPh>
    <rPh sb="38" eb="40">
      <t>ショウライ</t>
    </rPh>
    <rPh sb="40" eb="42">
      <t>フタン</t>
    </rPh>
    <rPh sb="42" eb="44">
      <t>ヒリツ</t>
    </rPh>
    <rPh sb="45" eb="47">
      <t>ゾウカ</t>
    </rPh>
    <rPh sb="47" eb="49">
      <t>ケイコウ</t>
    </rPh>
    <rPh sb="54" eb="55">
      <t>オモ</t>
    </rPh>
    <rPh sb="56" eb="58">
      <t>ヨウイン</t>
    </rPh>
    <rPh sb="67" eb="68">
      <t>オコナ</t>
    </rPh>
    <rPh sb="72" eb="74">
      <t>ギム</t>
    </rPh>
    <rPh sb="74" eb="76">
      <t>キョウイク</t>
    </rPh>
    <rPh sb="76" eb="78">
      <t>シセツ</t>
    </rPh>
    <rPh sb="79" eb="82">
      <t>タイシンカ</t>
    </rPh>
    <rPh sb="83" eb="86">
      <t>ダイキボ</t>
    </rPh>
    <rPh sb="86" eb="88">
      <t>カイシュウ</t>
    </rPh>
    <rPh sb="89" eb="90">
      <t>クワ</t>
    </rPh>
    <rPh sb="92" eb="95">
      <t>トウハイゴウ</t>
    </rPh>
    <rPh sb="96" eb="97">
      <t>トモナ</t>
    </rPh>
    <rPh sb="98" eb="100">
      <t>ゾウチク</t>
    </rPh>
    <rPh sb="102" eb="104">
      <t>ギム</t>
    </rPh>
    <rPh sb="104" eb="106">
      <t>キョウイク</t>
    </rPh>
    <rPh sb="106" eb="108">
      <t>シセツ</t>
    </rPh>
    <rPh sb="109" eb="111">
      <t>カイシュウ</t>
    </rPh>
    <rPh sb="112" eb="113">
      <t>ツヅ</t>
    </rPh>
    <rPh sb="123" eb="125">
      <t>カショウ</t>
    </rPh>
    <rPh sb="126" eb="128">
      <t>センナン</t>
    </rPh>
    <rPh sb="128" eb="130">
      <t>ハンナン</t>
    </rPh>
    <rPh sb="130" eb="132">
      <t>キョウリツ</t>
    </rPh>
    <rPh sb="132" eb="134">
      <t>カソウ</t>
    </rPh>
    <rPh sb="134" eb="135">
      <t>ジョウ</t>
    </rPh>
    <rPh sb="135" eb="137">
      <t>ケンセツ</t>
    </rPh>
    <rPh sb="137" eb="139">
      <t>ジギョウ</t>
    </rPh>
    <rPh sb="140" eb="142">
      <t>トットリ</t>
    </rPh>
    <rPh sb="143" eb="145">
      <t>ショウエキ</t>
    </rPh>
    <rPh sb="145" eb="146">
      <t>オヨ</t>
    </rPh>
    <rPh sb="147" eb="149">
      <t>シュウヘン</t>
    </rPh>
    <rPh sb="149" eb="151">
      <t>セイビ</t>
    </rPh>
    <rPh sb="151" eb="153">
      <t>ジギョウ</t>
    </rPh>
    <rPh sb="154" eb="156">
      <t>ドウロ</t>
    </rPh>
    <rPh sb="156" eb="158">
      <t>カイシュウ</t>
    </rPh>
    <rPh sb="158" eb="160">
      <t>ジギョウ</t>
    </rPh>
    <rPh sb="160" eb="161">
      <t>トウ</t>
    </rPh>
    <rPh sb="162" eb="165">
      <t>トウシテキ</t>
    </rPh>
    <rPh sb="165" eb="167">
      <t>ジギョウ</t>
    </rPh>
    <rPh sb="167" eb="168">
      <t>ヒ</t>
    </rPh>
    <rPh sb="169" eb="171">
      <t>ゾウカ</t>
    </rPh>
    <rPh sb="172" eb="173">
      <t>トモナ</t>
    </rPh>
    <rPh sb="174" eb="177">
      <t>チホウサイ</t>
    </rPh>
    <rPh sb="177" eb="179">
      <t>ザンダカ</t>
    </rPh>
    <rPh sb="180" eb="182">
      <t>ゾウカ</t>
    </rPh>
    <rPh sb="182" eb="183">
      <t>オヨ</t>
    </rPh>
    <rPh sb="185" eb="187">
      <t>ジュウトウ</t>
    </rPh>
    <rPh sb="187" eb="189">
      <t>カノウ</t>
    </rPh>
    <rPh sb="189" eb="191">
      <t>キキン</t>
    </rPh>
    <rPh sb="192" eb="194">
      <t>ゲンショウ</t>
    </rPh>
    <rPh sb="198" eb="200">
      <t>ジッシツ</t>
    </rPh>
    <rPh sb="200" eb="203">
      <t>コウサイヒ</t>
    </rPh>
    <rPh sb="204" eb="205">
      <t>リツ</t>
    </rPh>
    <rPh sb="207" eb="209">
      <t>ヘイセイ</t>
    </rPh>
    <rPh sb="211" eb="213">
      <t>ネンド</t>
    </rPh>
    <rPh sb="214" eb="216">
      <t>ビョウイン</t>
    </rPh>
    <rPh sb="216" eb="218">
      <t>トクレイ</t>
    </rPh>
    <rPh sb="218" eb="219">
      <t>サイ</t>
    </rPh>
    <rPh sb="222" eb="223">
      <t>タ</t>
    </rPh>
    <rPh sb="224" eb="226">
      <t>ショウカン</t>
    </rPh>
    <rPh sb="226" eb="228">
      <t>シュウリョウ</t>
    </rPh>
    <rPh sb="231" eb="234">
      <t>ゼンネンド</t>
    </rPh>
    <rPh sb="237" eb="239">
      <t>スウチ</t>
    </rPh>
    <rPh sb="240" eb="242">
      <t>カイゼン</t>
    </rPh>
    <rPh sb="248" eb="251">
      <t>チホウサイ</t>
    </rPh>
    <rPh sb="251" eb="253">
      <t>ザンダカ</t>
    </rPh>
    <rPh sb="254" eb="256">
      <t>ゾウカ</t>
    </rPh>
    <rPh sb="256" eb="257">
      <t>トウ</t>
    </rPh>
    <rPh sb="261" eb="263">
      <t>ガンリ</t>
    </rPh>
    <rPh sb="263" eb="266">
      <t>ショウカンキン</t>
    </rPh>
    <rPh sb="267" eb="269">
      <t>ゾウカ</t>
    </rPh>
    <rPh sb="269" eb="271">
      <t>ケイコウ</t>
    </rPh>
    <rPh sb="276" eb="278">
      <t>コンゴ</t>
    </rPh>
    <rPh sb="280" eb="283">
      <t>トウシテキ</t>
    </rPh>
    <rPh sb="283" eb="285">
      <t>ジギョウ</t>
    </rPh>
    <rPh sb="286" eb="288">
      <t>ジッシ</t>
    </rPh>
    <rPh sb="293" eb="295">
      <t>ジギョウ</t>
    </rPh>
    <rPh sb="296" eb="298">
      <t>センタク</t>
    </rPh>
    <rPh sb="299" eb="301">
      <t>シュウチュウ</t>
    </rPh>
    <rPh sb="301" eb="302">
      <t>トウ</t>
    </rPh>
    <rPh sb="306" eb="308">
      <t>ザイセイ</t>
    </rPh>
    <rPh sb="308" eb="310">
      <t>ジョウキョウ</t>
    </rPh>
    <rPh sb="311" eb="313">
      <t>ミア</t>
    </rPh>
    <rPh sb="315" eb="318">
      <t>トウシテキ</t>
    </rPh>
    <rPh sb="318" eb="320">
      <t>ジギョウ</t>
    </rPh>
    <rPh sb="321" eb="322">
      <t>オコナ</t>
    </rPh>
    <rPh sb="324" eb="327">
      <t>コウサイヒ</t>
    </rPh>
    <rPh sb="328" eb="330">
      <t>テキセイ</t>
    </rPh>
    <rPh sb="330" eb="332">
      <t>カンリ</t>
    </rPh>
    <rPh sb="333" eb="334">
      <t>ツト</t>
    </rPh>
    <rPh sb="336" eb="338">
      <t>ザイセイ</t>
    </rPh>
    <rPh sb="339" eb="342">
      <t>ケンゼンカ</t>
    </rPh>
    <rPh sb="343" eb="34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</si>
</sst>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extLst>
            <c:ext xmlns:c16="http://schemas.microsoft.com/office/drawing/2014/chart" uri="{C3380CC4-5D6E-409C-BE32-E72D297353CC}">
              <c16:uniqueId val="{00000000-F75C-477B-BC3B-59A149C21B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9592</c:v>
                </c:pt>
                <c:pt idx="1">
                  <c:v>17563</c:v>
                </c:pt>
                <c:pt idx="2">
                  <c:v>23952</c:v>
                </c:pt>
                <c:pt idx="3">
                  <c:v>33697</c:v>
                </c:pt>
                <c:pt idx="4">
                  <c:v>32042</c:v>
                </c:pt>
              </c:numCache>
            </c:numRef>
          </c:val>
          <c:smooth val="0"/>
          <c:extLst>
            <c:ext xmlns:c16="http://schemas.microsoft.com/office/drawing/2014/chart" uri="{C3380CC4-5D6E-409C-BE32-E72D297353CC}">
              <c16:uniqueId val="{00000001-F75C-477B-BC3B-59A149C21B5D}"/>
            </c:ext>
          </c:extLst>
        </c:ser>
        <c:dLbls>
          <c:showLegendKey val="0"/>
          <c:showVal val="0"/>
          <c:showCatName val="0"/>
          <c:showSerName val="0"/>
          <c:showPercent val="0"/>
          <c:showBubbleSize val="0"/>
        </c:dLbls>
        <c:marker val="1"/>
        <c:smooth val="0"/>
        <c:axId val="95459200"/>
        <c:axId val="95465472"/>
      </c:lineChart>
      <c:catAx>
        <c:axId val="9545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65472"/>
        <c:crosses val="autoZero"/>
        <c:auto val="1"/>
        <c:lblAlgn val="ctr"/>
        <c:lblOffset val="100"/>
        <c:tickLblSkip val="1"/>
        <c:tickMarkSkip val="1"/>
        <c:noMultiLvlLbl val="0"/>
      </c:catAx>
      <c:valAx>
        <c:axId val="95465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5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1.68</c:v>
                </c:pt>
                <c:pt idx="1">
                  <c:v>1.95</c:v>
                </c:pt>
                <c:pt idx="2">
                  <c:v>1.88</c:v>
                </c:pt>
                <c:pt idx="3">
                  <c:v>1.83</c:v>
                </c:pt>
                <c:pt idx="4">
                  <c:v>2.61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21.23</c:v>
                </c:pt>
                <c:pt idx="1">
                  <c:v>20.66</c:v>
                </c:pt>
                <c:pt idx="2">
                  <c:v>17.66</c:v>
                </c:pt>
                <c:pt idx="3">
                  <c:v>16.46</c:v>
                </c:pt>
                <c:pt idx="4">
                  <c:v>13.04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717248"/>
        <c:axId val="13771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-3.11</c:v>
                </c:pt>
                <c:pt idx="1">
                  <c:v>0.05</c:v>
                </c:pt>
                <c:pt idx="2">
                  <c:v>-3.01</c:v>
                </c:pt>
                <c:pt idx="3">
                  <c:v>-0.8</c:v>
                </c:pt>
                <c:pt idx="4">
                  <c:v>-2.77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717248"/>
        <c:axId val="137719168"/>
      </c:lineChart>
      <c:catAx>
        <c:axId val="1377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719168"/>
        <c:crosses val="autoZero"/>
        <c:auto val="1"/>
        <c:lblAlgn val="ctr"/>
        <c:lblOffset val="100"/>
        <c:tickLblSkip val="1"/>
        <c:tickMarkSkip val="1"/>
        <c:noMultiLvlLbl val="0"/>
      </c:catAx>
      <c:valAx>
        <c:axId val="13771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0.18</c:v>
                </c:pt>
                <c:pt idx="6">
                  <c:v>#N/A</c:v>
                </c:pt>
                <c:pt idx="7">
                  <c:v>0.16</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0.67</c:v>
                </c:pt>
                <c:pt idx="2">
                  <c:v>#N/A</c:v>
                </c:pt>
                <c:pt idx="3">
                  <c:v>0.47</c:v>
                </c:pt>
                <c:pt idx="4">
                  <c:v>#N/A</c:v>
                </c:pt>
                <c:pt idx="5">
                  <c:v>0.57999999999999996</c:v>
                </c:pt>
                <c:pt idx="6">
                  <c:v>#N/A</c:v>
                </c:pt>
                <c:pt idx="7">
                  <c:v>1.1000000000000001</c:v>
                </c:pt>
                <c:pt idx="8">
                  <c:v>#N/A</c:v>
                </c:pt>
                <c:pt idx="9">
                  <c:v>1.38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1.53</c:v>
                </c:pt>
                <c:pt idx="8">
                  <c:v>#N/A</c:v>
                </c:pt>
                <c:pt idx="9">
                  <c:v>1.53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1.68</c:v>
                </c:pt>
                <c:pt idx="2">
                  <c:v>#N/A</c:v>
                </c:pt>
                <c:pt idx="3">
                  <c:v>1.94</c:v>
                </c:pt>
                <c:pt idx="4">
                  <c:v>#N/A</c:v>
                </c:pt>
                <c:pt idx="5">
                  <c:v>1.87</c:v>
                </c:pt>
                <c:pt idx="6">
                  <c:v>#N/A</c:v>
                </c:pt>
                <c:pt idx="7">
                  <c:v>1.83</c:v>
                </c:pt>
                <c:pt idx="8">
                  <c:v>#N/A</c:v>
                </c:pt>
                <c:pt idx="9">
                  <c:v>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9.8699999999999992</c:v>
                </c:pt>
                <c:pt idx="2">
                  <c:v>#N/A</c:v>
                </c:pt>
                <c:pt idx="3">
                  <c:v>10.24</c:v>
                </c:pt>
                <c:pt idx="4">
                  <c:v>#N/A</c:v>
                </c:pt>
                <c:pt idx="5">
                  <c:v>7.44</c:v>
                </c:pt>
                <c:pt idx="6">
                  <c:v>#N/A</c:v>
                </c:pt>
                <c:pt idx="7">
                  <c:v>6.71</c:v>
                </c:pt>
                <c:pt idx="8">
                  <c:v>#N/A</c:v>
                </c:pt>
                <c:pt idx="9">
                  <c:v>7.24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6.59</c:v>
                </c:pt>
                <c:pt idx="1">
                  <c:v>#N/A</c:v>
                </c:pt>
                <c:pt idx="2">
                  <c:v>5.95</c:v>
                </c:pt>
                <c:pt idx="3">
                  <c:v>#N/A</c:v>
                </c:pt>
                <c:pt idx="4">
                  <c:v>5.0999999999999996</c:v>
                </c:pt>
                <c:pt idx="5">
                  <c:v>#N/A</c:v>
                </c:pt>
                <c:pt idx="6">
                  <c:v>4.5</c:v>
                </c:pt>
                <c:pt idx="7">
                  <c:v>#N/A</c:v>
                </c:pt>
                <c:pt idx="8">
                  <c:v>2.65</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026368"/>
        <c:axId val="138028160"/>
      </c:barChart>
      <c:catAx>
        <c:axId val="1380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28160"/>
        <c:crosses val="autoZero"/>
        <c:auto val="1"/>
        <c:lblAlgn val="ctr"/>
        <c:lblOffset val="100"/>
        <c:tickLblSkip val="1"/>
        <c:tickMarkSkip val="1"/>
        <c:noMultiLvlLbl val="0"/>
      </c:catAx>
      <c:valAx>
        <c:axId val="13802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2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1593</c:v>
                </c:pt>
                <c:pt idx="5">
                  <c:v>1598</c:v>
                </c:pt>
                <c:pt idx="8">
                  <c:v>1702</c:v>
                </c:pt>
                <c:pt idx="11">
                  <c:v>1674</c:v>
                </c:pt>
                <c:pt idx="14">
                  <c:v>1727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88</c:v>
                </c:pt>
                <c:pt idx="6">
                  <c:v>88</c:v>
                </c:pt>
                <c:pt idx="9">
                  <c:v>88</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15</c:v>
                </c:pt>
                <c:pt idx="6">
                  <c:v>22</c:v>
                </c:pt>
                <c:pt idx="9">
                  <c:v>89</c:v>
                </c:pt>
                <c:pt idx="12">
                  <c:v>160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640</c:v>
                </c:pt>
                <c:pt idx="3">
                  <c:v>686</c:v>
                </c:pt>
                <c:pt idx="6">
                  <c:v>728</c:v>
                </c:pt>
                <c:pt idx="9">
                  <c:v>738</c:v>
                </c:pt>
                <c:pt idx="12">
                  <c:v>659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1678</c:v>
                </c:pt>
                <c:pt idx="3">
                  <c:v>1679</c:v>
                </c:pt>
                <c:pt idx="6">
                  <c:v>1847</c:v>
                </c:pt>
                <c:pt idx="9">
                  <c:v>1718</c:v>
                </c:pt>
                <c:pt idx="12">
                  <c:v>1568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340992"/>
        <c:axId val="13834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863</c:v>
                </c:pt>
                <c:pt idx="2">
                  <c:v>#N/A</c:v>
                </c:pt>
                <c:pt idx="3">
                  <c:v>#N/A</c:v>
                </c:pt>
                <c:pt idx="4">
                  <c:v>870</c:v>
                </c:pt>
                <c:pt idx="5">
                  <c:v>#N/A</c:v>
                </c:pt>
                <c:pt idx="6">
                  <c:v>#N/A</c:v>
                </c:pt>
                <c:pt idx="7">
                  <c:v>983</c:v>
                </c:pt>
                <c:pt idx="8">
                  <c:v>#N/A</c:v>
                </c:pt>
                <c:pt idx="9">
                  <c:v>#N/A</c:v>
                </c:pt>
                <c:pt idx="10">
                  <c:v>959</c:v>
                </c:pt>
                <c:pt idx="11">
                  <c:v>#N/A</c:v>
                </c:pt>
                <c:pt idx="12">
                  <c:v>#N/A</c:v>
                </c:pt>
                <c:pt idx="13">
                  <c:v>660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340992"/>
        <c:axId val="138343168"/>
      </c:lineChart>
      <c:catAx>
        <c:axId val="1383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343168"/>
        <c:crosses val="autoZero"/>
        <c:auto val="1"/>
        <c:lblAlgn val="ctr"/>
        <c:lblOffset val="100"/>
        <c:tickLblSkip val="1"/>
        <c:tickMarkSkip val="1"/>
        <c:noMultiLvlLbl val="0"/>
      </c:catAx>
      <c:valAx>
        <c:axId val="1383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15187</c:v>
                </c:pt>
                <c:pt idx="5">
                  <c:v>15604</c:v>
                </c:pt>
                <c:pt idx="8">
                  <c:v>16583</c:v>
                </c:pt>
                <c:pt idx="11">
                  <c:v>16399</c:v>
                </c:pt>
                <c:pt idx="14">
                  <c:v>16276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4909</c:v>
                </c:pt>
                <c:pt idx="5">
                  <c:v>4788</c:v>
                </c:pt>
                <c:pt idx="8">
                  <c:v>4755</c:v>
                </c:pt>
                <c:pt idx="11">
                  <c:v>4889</c:v>
                </c:pt>
                <c:pt idx="14">
                  <c:v>4642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3965</c:v>
                </c:pt>
                <c:pt idx="5">
                  <c:v>3854</c:v>
                </c:pt>
                <c:pt idx="8">
                  <c:v>3443</c:v>
                </c:pt>
                <c:pt idx="11">
                  <c:v>3084</c:v>
                </c:pt>
                <c:pt idx="14">
                  <c:v>3017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3767</c:v>
                </c:pt>
                <c:pt idx="3">
                  <c:v>3594</c:v>
                </c:pt>
                <c:pt idx="6">
                  <c:v>3435</c:v>
                </c:pt>
                <c:pt idx="9">
                  <c:v>3377</c:v>
                </c:pt>
                <c:pt idx="12">
                  <c:v>3462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497</c:v>
                </c:pt>
                <c:pt idx="3">
                  <c:v>730</c:v>
                </c:pt>
                <c:pt idx="6">
                  <c:v>1204</c:v>
                </c:pt>
                <c:pt idx="9">
                  <c:v>1288</c:v>
                </c:pt>
                <c:pt idx="12">
                  <c:v>1302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8673</c:v>
                </c:pt>
                <c:pt idx="3">
                  <c:v>8545</c:v>
                </c:pt>
                <c:pt idx="6">
                  <c:v>8836</c:v>
                </c:pt>
                <c:pt idx="9">
                  <c:v>8483</c:v>
                </c:pt>
                <c:pt idx="12">
                  <c:v>8462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265</c:v>
                </c:pt>
                <c:pt idx="3">
                  <c:v>177</c:v>
                </c:pt>
                <c:pt idx="6">
                  <c:v>88</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15947</c:v>
                </c:pt>
                <c:pt idx="3">
                  <c:v>16435</c:v>
                </c:pt>
                <c:pt idx="6">
                  <c:v>16502</c:v>
                </c:pt>
                <c:pt idx="9">
                  <c:v>16904</c:v>
                </c:pt>
                <c:pt idx="12">
                  <c:v>17127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520064"/>
        <c:axId val="13852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5089</c:v>
                </c:pt>
                <c:pt idx="2">
                  <c:v>#N/A</c:v>
                </c:pt>
                <c:pt idx="3">
                  <c:v>#N/A</c:v>
                </c:pt>
                <c:pt idx="4">
                  <c:v>5235</c:v>
                </c:pt>
                <c:pt idx="5">
                  <c:v>#N/A</c:v>
                </c:pt>
                <c:pt idx="6">
                  <c:v>#N/A</c:v>
                </c:pt>
                <c:pt idx="7">
                  <c:v>5284</c:v>
                </c:pt>
                <c:pt idx="8">
                  <c:v>#N/A</c:v>
                </c:pt>
                <c:pt idx="9">
                  <c:v>#N/A</c:v>
                </c:pt>
                <c:pt idx="10">
                  <c:v>5679</c:v>
                </c:pt>
                <c:pt idx="11">
                  <c:v>#N/A</c:v>
                </c:pt>
                <c:pt idx="12">
                  <c:v>#N/A</c:v>
                </c:pt>
                <c:pt idx="13">
                  <c:v>6419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520064"/>
        <c:axId val="138521984"/>
      </c:lineChart>
      <c:catAx>
        <c:axId val="1385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521984"/>
        <c:crosses val="autoZero"/>
        <c:auto val="1"/>
        <c:lblAlgn val="ctr"/>
        <c:lblOffset val="100"/>
        <c:tickLblSkip val="1"/>
        <c:tickMarkSkip val="1"/>
        <c:noMultiLvlLbl val="0"/>
      </c:catAx>
      <c:valAx>
        <c:axId val="13852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{0FFC8F2E-00AA-4829-81DF-512FA0E8F3AD}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3D8-413C-85B0-E89E3DFDE90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{BE031555-2F47-491F-AF99-93157B5DC57A}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3D8-413C-85B0-E89E3DFDE90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{05CC51EC-6C39-43F3-9A9E-84612DDBF93F}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3D8-413C-85B0-E89E3DFDE90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{7DEE714D-5504-48FE-A6E4-AD8B0D2375E6}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3D8-413C-85B0-E89E3DFDE90A}"/>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{4A4E2503-B1D7-4A39-96E6-F61986B279CA}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3D8-413C-85B0-E89E3DFDE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68.8</c:v>
                </c:pt>
              </c:numCache>
            </c:numRef>
          </c:xVal>
          <c:yVal>
            <c:numRef>
              <c:f>公会計指標分析・財政指標組合せ分析表!$K$51:$O$51</c:f>
              <c:numCache>
                <c:formatCode>#,##0.0;"▲ "#,##0.0</c:formatCode>
                <c:ptCount val="5"/>
                <c:pt idx="4">
                  <c:v>67.8</c:v>
                </c:pt>
              </c:numCache>
            </c:numRef>
          </c:yVal>
          <c:smooth val="0"/>
          <c:extLst>
            <c:ext xmlns:c16="http://schemas.microsoft.com/office/drawing/2014/chart" uri="{C3380CC4-5D6E-409C-BE32-E72D297353CC}">
              <c16:uniqueId val="{00000005-03D8-413C-85B0-E89E3DFDE90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{FDF63CD0-A632-43A9-AC65-49E8EB15785C}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3D8-413C-85B0-E89E3DFDE90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{1E60E789-B121-4B75-905C-BABA8B77D4F8}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3D8-413C-85B0-E89E3DFDE90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{083C7158-B42B-4341-A51D-575A0DF9EA04}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3D8-413C-85B0-E89E3DFDE90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{7D5D0394-CC4B-4908-B105-779828980140}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3D8-413C-85B0-E89E3DFDE90A}"/>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{50C3CAB5-119D-45DE-A4E8-B2F81E34A90F}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3D8-413C-85B0-E89E3DFDE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52.3</c:v>
                </c:pt>
              </c:numCache>
            </c:numRef>
          </c:xVal>
          <c:yVal>
            <c:numRef>
              <c:f>公会計指標分析・財政指標組合せ分析表!$K$55:$O$55</c:f>
              <c:numCache>
                <c:formatCode>#,##0.0;"▲ "#,##0.0</c:formatCode>
                <c:ptCount val="5"/>
                <c:pt idx="4">
                  <c:v>35.299999999999997</c:v>
                </c:pt>
              </c:numCache>
            </c:numRef>
          </c:yVal>
          <c:smooth val="0"/>
          <c:extLst>
            <c:ext xmlns:c16="http://schemas.microsoft.com/office/drawing/2014/chart" uri="{C3380CC4-5D6E-409C-BE32-E72D297353CC}">
              <c16:uniqueId val="{0000000B-03D8-413C-85B0-E89E3DFDE90A}"/>
            </c:ext>
          </c:extLst>
        </c:ser>
        <c:dLbls>
          <c:showLegendKey val="0"/>
          <c:showVal val="0"/>
          <c:showCatName val="0"/>
          <c:showSerName val="0"/>
          <c:showPercent val="0"/>
          <c:showBubbleSize val="0"/>
        </c:dLbls>
        <c:axId val="96069120"/>
        <c:axId val="96068336"/>
      </c:scatterChart>
      <c:valAx>
        <c:axId val="96069120"/>
        <c:scaling>
          <c:orientation val="minMax"/>
          <c:max val="71"/>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68336"/>
        <c:crosses val="autoZero"/>
        <c:crossBetween val="midCat"/>
      </c:valAx>
      <c:valAx>
        <c:axId val="96068336"/>
        <c:scaling>
          <c:orientation val="minMax"/>
          <c:max val="7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69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{44834D6A-B3EE-40C7-9870-D3C3BE7BE9EA}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679-48D6-9191-2395A442640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{84C094DA-7F7F-4290-A7A8-7AA87AE53C76}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679-48D6-9191-2395A4426407}"/>
                </c:ext>
              </c:extLst>
            </c:dLbl>
            <c:dLbl>
              <c:idx val="2"/>
              <c:layout>
                <c:manualLayout>
                  <c:x val="-2.938512302925185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{CB5C6229-34B9-4EBE-9C88-C2A80B0669AC}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679-48D6-9191-2395A442640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{3BBAACC8-298E-4739-B85E-A84B3CB3F8AD}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679-48D6-9191-2395A442640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{39A86430-10CF-4614-9757-29BE29BB8F00}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679-48D6-9191-2395A44264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8.6999999999999993</c:v>
                </c:pt>
                <c:pt idx="2">
                  <c:v>9.6999999999999993</c:v>
                </c:pt>
                <c:pt idx="3">
                  <c:v>9.9</c:v>
                </c:pt>
                <c:pt idx="4">
                  <c:v>9.1</c:v>
                </c:pt>
              </c:numCache>
            </c:numRef>
          </c:xVal>
          <c:yVal>
            <c:numRef>
              <c:f>公会計指標分析・財政指標組合せ分析表!$K$73:$O$73</c:f>
              <c:numCache>
                <c:formatCode>#,##0.0;"▲ "#,##0.0</c:formatCode>
                <c:ptCount val="5"/>
                <c:pt idx="0">
                  <c:v>55.2</c:v>
                </c:pt>
                <c:pt idx="1">
                  <c:v>56</c:v>
                </c:pt>
                <c:pt idx="2">
                  <c:v>56.8</c:v>
                </c:pt>
                <c:pt idx="3">
                  <c:v>59.2</c:v>
                </c:pt>
                <c:pt idx="4">
                  <c:v>67.8</c:v>
                </c:pt>
              </c:numCache>
            </c:numRef>
          </c:yVal>
          <c:smooth val="0"/>
          <c:extLst>
            <c:ext xmlns:c16="http://schemas.microsoft.com/office/drawing/2014/chart" uri="{C3380CC4-5D6E-409C-BE32-E72D297353CC}">
              <c16:uniqueId val="{00000005-1679-48D6-9191-2395A442640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{892A6459-ECBC-4139-A64B-6401837056B9}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679-48D6-9191-2395A4426407}"/>
                </c:ext>
              </c:extLst>
            </c:dLbl>
            <c:dLbl>
              <c:idx val="1"/>
              <c:layout>
                <c:manualLayout>
                  <c:x val="-3.402580149437531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{A3A13C0B-C4B6-4E8D-8546-BE2AA64D287B}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679-48D6-9191-2395A442640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{D9C0A1B2-55D3-4455-86C8-B7AB3D0CEC49}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679-48D6-9191-2395A4426407}"/>
                </c:ext>
              </c:extLst>
            </c:dLbl>
            <c:dLbl>
              <c:idx val="3"/>
              <c:layout>
                <c:manualLayout>
                  <c:x val="-2.93851948397011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{DEEFE76E-280B-42EB-ACEF-B63BB33AC999}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679-48D6-9191-2395A4426407}"/>
                </c:ext>
              </c:extLst>
            </c:dLbl>
            <c:dLbl>
              <c:idx val="4"/>
              <c:layout>
                <c:manualLayout>
                  <c:x val="-3.402572968392630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{AC1B28B2-36D6-482A-B5DF-9C5CDFC08236}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679-48D6-9191-2395A44264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c:ext xmlns:c16="http://schemas.microsoft.com/office/drawing/2014/chart" uri="{C3380CC4-5D6E-409C-BE32-E72D297353CC}">
              <c16:uniqueId val="{0000000B-1679-48D6-9191-2395A4426407}"/>
            </c:ext>
          </c:extLst>
        </c:ser>
        <c:dLbls>
          <c:showLegendKey val="0"/>
          <c:showVal val="0"/>
          <c:showCatName val="0"/>
          <c:showSerName val="0"/>
          <c:showPercent val="0"/>
          <c:showBubbleSize val="0"/>
        </c:dLbls>
        <c:axId val="96067552"/>
        <c:axId val="405334176"/>
      </c:scatterChart>
      <c:valAx>
        <c:axId val="96067552"/>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334176"/>
        <c:crosses val="autoZero"/>
        <c:crossBetween val="midCat"/>
      </c:valAx>
      <c:valAx>
        <c:axId val="405334176"/>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67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元利償還金は、これまでの投資的事業の抑制</a:t>
          </a:r>
          <a:r>
            <a:rPr kumimoji="1" lang="ja-JP" altLang="en-US" sz="1100">
              <a:solidFill>
                <a:schemeClr val="dk1"/>
              </a:solidFill>
              <a:effectLst/>
              <a:latin typeface="+mn-lt"/>
              <a:ea typeface="+mn-ea"/>
              <a:cs typeface="+mn-cs"/>
            </a:rPr>
            <a:t>の効果</a:t>
          </a:r>
          <a:r>
            <a:rPr kumimoji="1" lang="ja-JP" altLang="ja-JP" sz="1100">
              <a:solidFill>
                <a:schemeClr val="dk1"/>
              </a:solidFill>
              <a:effectLst/>
              <a:latin typeface="+mn-lt"/>
              <a:ea typeface="+mn-ea"/>
              <a:cs typeface="+mn-cs"/>
            </a:rPr>
            <a:t>により、前年度比で減少している。</a:t>
          </a:r>
          <a:endParaRPr lang="ja-JP" altLang="ja-JP" sz="1400">
            <a:effectLst/>
          </a:endParaRPr>
        </a:p>
        <a:p>
          <a:r>
            <a:rPr kumimoji="1" lang="ja-JP" altLang="ja-JP" sz="1100">
              <a:solidFill>
                <a:schemeClr val="dk1"/>
              </a:solidFill>
              <a:effectLst/>
              <a:latin typeface="+mn-lt"/>
              <a:ea typeface="+mn-ea"/>
              <a:cs typeface="+mn-cs"/>
            </a:rPr>
            <a:t>　公営企業債の元利</a:t>
          </a:r>
          <a:r>
            <a:rPr kumimoji="1" lang="ja-JP" altLang="ja-JP" sz="1100">
              <a:solidFill>
                <a:sysClr val="windowText" lastClr="000000"/>
              </a:solidFill>
              <a:effectLst/>
              <a:latin typeface="+mn-lt"/>
              <a:ea typeface="+mn-ea"/>
              <a:cs typeface="+mn-cs"/>
            </a:rPr>
            <a:t>償還金に対する繰入金は、下水道事業特別会計、病院事業会計への繰入金の影響</a:t>
          </a:r>
          <a:r>
            <a:rPr kumimoji="1" lang="ja-JP" altLang="en-US" sz="1100">
              <a:solidFill>
                <a:sysClr val="windowText" lastClr="000000"/>
              </a:solidFill>
              <a:effectLst/>
              <a:latin typeface="+mn-lt"/>
              <a:ea typeface="+mn-ea"/>
              <a:cs typeface="+mn-cs"/>
            </a:rPr>
            <a:t>が大きく</a:t>
          </a:r>
          <a:r>
            <a:rPr kumimoji="1" lang="ja-JP" altLang="ja-JP" sz="1100">
              <a:solidFill>
                <a:sysClr val="windowText" lastClr="000000"/>
              </a:solidFill>
              <a:effectLst/>
              <a:latin typeface="+mn-lt"/>
              <a:ea typeface="+mn-ea"/>
              <a:cs typeface="+mn-cs"/>
            </a:rPr>
            <a:t>、全体的に増加</a:t>
          </a:r>
          <a:r>
            <a:rPr kumimoji="1" lang="ja-JP" altLang="en-US" sz="1100">
              <a:solidFill>
                <a:sysClr val="windowText" lastClr="000000"/>
              </a:solidFill>
              <a:effectLst/>
              <a:latin typeface="+mn-lt"/>
              <a:ea typeface="+mn-ea"/>
              <a:cs typeface="+mn-cs"/>
            </a:rPr>
            <a:t>傾向にあるが、平成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年度は病院事業会計の公立病院特例債の償還が終わったため減少した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算入公債費等は、過去の起債に対する基準財政需要額の積み上げ</a:t>
          </a:r>
          <a:r>
            <a:rPr kumimoji="1" lang="ja-JP" altLang="en-US" sz="1100">
              <a:solidFill>
                <a:sysClr val="windowText" lastClr="000000"/>
              </a:solidFill>
              <a:effectLst/>
              <a:latin typeface="+mn-lt"/>
              <a:ea typeface="+mn-ea"/>
              <a:cs typeface="+mn-cs"/>
            </a:rPr>
            <a:t>によるもの</a:t>
          </a:r>
          <a:r>
            <a:rPr kumimoji="1" lang="ja-JP" altLang="ja-JP" sz="1100">
              <a:solidFill>
                <a:sysClr val="windowText" lastClr="000000"/>
              </a:solidFill>
              <a:effectLst/>
              <a:latin typeface="+mn-lt"/>
              <a:ea typeface="+mn-ea"/>
              <a:cs typeface="+mn-cs"/>
            </a:rPr>
            <a:t>であり、近年増加傾向にある。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実質公債費比率</a:t>
          </a:r>
          <a:r>
            <a:rPr kumimoji="1" lang="ja-JP" altLang="ja-JP" sz="1100">
              <a:solidFill>
                <a:schemeClr val="dk1"/>
              </a:solidFill>
              <a:effectLst/>
              <a:latin typeface="+mn-lt"/>
              <a:ea typeface="+mn-ea"/>
              <a:cs typeface="+mn-cs"/>
            </a:rPr>
            <a:t>の分子</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一部事務組合等の</a:t>
          </a:r>
          <a:r>
            <a:rPr kumimoji="1" lang="ja-JP" altLang="ja-JP" sz="1100">
              <a:solidFill>
                <a:sysClr val="windowText" lastClr="000000"/>
              </a:solidFill>
              <a:effectLst/>
              <a:latin typeface="+mn-lt"/>
              <a:ea typeface="+mn-ea"/>
              <a:cs typeface="+mn-cs"/>
            </a:rPr>
            <a:t>元利償還金に対する</a:t>
          </a:r>
          <a:r>
            <a:rPr kumimoji="1" lang="ja-JP" altLang="en-US" sz="1100">
              <a:solidFill>
                <a:sysClr val="windowText" lastClr="000000"/>
              </a:solidFill>
              <a:effectLst/>
              <a:latin typeface="+mn-lt"/>
              <a:ea typeface="+mn-ea"/>
              <a:cs typeface="+mn-cs"/>
            </a:rPr>
            <a:t>負担金が増加したが、全体的に元利償還金は減少した一方、算入公債費等の増加したことで、実質公債費比率は減少した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一般会計等に係る地方債の現在高は、臨時財政対策債が約</a:t>
          </a:r>
          <a:r>
            <a:rPr kumimoji="1" lang="en-US" altLang="ja-JP" sz="1100">
              <a:solidFill>
                <a:schemeClr val="dk1"/>
              </a:solidFill>
              <a:effectLst/>
              <a:latin typeface="+mn-lt"/>
              <a:ea typeface="+mn-ea"/>
              <a:cs typeface="+mn-cs"/>
            </a:rPr>
            <a:t>50.3</a:t>
          </a:r>
          <a:r>
            <a:rPr kumimoji="1" lang="ja-JP" altLang="ja-JP" sz="1100">
              <a:solidFill>
                <a:schemeClr val="dk1"/>
              </a:solidFill>
              <a:effectLst/>
              <a:latin typeface="+mn-lt"/>
              <a:ea typeface="+mn-ea"/>
              <a:cs typeface="+mn-cs"/>
            </a:rPr>
            <a:t>％を占め、昨年度比で増加している。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公営企業債の元利償還金に対する繰入金は、下水道事業特別会計の影響が大きいが、投資的事業等を計画的に行うことにより起債を抑制して</a:t>
          </a:r>
          <a:r>
            <a:rPr kumimoji="1" lang="ja-JP" altLang="en-US" sz="1100">
              <a:solidFill>
                <a:schemeClr val="dk1"/>
              </a:solidFill>
              <a:effectLst/>
              <a:latin typeface="+mn-lt"/>
              <a:ea typeface="+mn-ea"/>
              <a:cs typeface="+mn-cs"/>
            </a:rPr>
            <a:t>きたことから、</a:t>
          </a:r>
          <a:r>
            <a:rPr kumimoji="1" lang="ja-JP" altLang="ja-JP" sz="1100">
              <a:solidFill>
                <a:schemeClr val="dk1"/>
              </a:solidFill>
              <a:effectLst/>
              <a:latin typeface="+mn-lt"/>
              <a:ea typeface="+mn-ea"/>
              <a:cs typeface="+mn-cs"/>
            </a:rPr>
            <a:t>横ばいで推移している。</a:t>
          </a:r>
          <a:endParaRPr lang="ja-JP" altLang="ja-JP" sz="1400">
            <a:effectLst/>
          </a:endParaRPr>
        </a:p>
        <a:p>
          <a:r>
            <a:rPr kumimoji="1" lang="ja-JP" altLang="ja-JP" sz="1100">
              <a:solidFill>
                <a:schemeClr val="dk1"/>
              </a:solidFill>
              <a:effectLst/>
              <a:latin typeface="+mn-lt"/>
              <a:ea typeface="+mn-ea"/>
              <a:cs typeface="+mn-cs"/>
            </a:rPr>
            <a:t>　退職手当負担見込額は、職員定員管理計画に基づ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定員管理を行っており</a:t>
          </a:r>
          <a:r>
            <a:rPr kumimoji="1" lang="ja-JP" altLang="en-US" sz="1100">
              <a:solidFill>
                <a:schemeClr val="dk1"/>
              </a:solidFill>
              <a:effectLst/>
              <a:latin typeface="+mn-lt"/>
              <a:ea typeface="+mn-ea"/>
              <a:cs typeface="+mn-cs"/>
            </a:rPr>
            <a:t>大幅な増減はない</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充当可能基金は、</a:t>
          </a:r>
          <a:r>
            <a:rPr kumimoji="1" lang="ja-JP" altLang="en-US" sz="1100">
              <a:solidFill>
                <a:schemeClr val="dk1"/>
              </a:solidFill>
              <a:effectLst/>
              <a:latin typeface="+mn-lt"/>
              <a:ea typeface="+mn-ea"/>
              <a:cs typeface="+mn-cs"/>
            </a:rPr>
            <a:t>財政調整基金残高の減少の影響等により</a:t>
          </a:r>
          <a:r>
            <a:rPr kumimoji="1" lang="ja-JP" altLang="ja-JP" sz="1100">
              <a:solidFill>
                <a:schemeClr val="dk1"/>
              </a:solidFill>
              <a:effectLst/>
              <a:latin typeface="+mn-lt"/>
              <a:ea typeface="+mn-ea"/>
              <a:cs typeface="+mn-cs"/>
            </a:rPr>
            <a:t>減額となっている。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内平均値と比べて１６．５ポイント上回っている。原因として昭和４０年代後半から昭和６０年にかけて建設した公共施設やインフラが多く、特に幼稚園・保育所の減価償却率が高いためである。</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今後は、平成２７年度に策定した阪南市公共施設等総合</a:t>
          </a:r>
          <a:r>
            <a:rPr kumimoji="1" lang="ja-JP" altLang="en-US" sz="1100">
              <a:solidFill>
                <a:schemeClr val="dk1"/>
              </a:solidFill>
              <a:effectLst/>
              <a:latin typeface="+mn-lt"/>
              <a:ea typeface="+mn-ea"/>
              <a:cs typeface="+mn-cs"/>
            </a:rPr>
            <a:t>管理計画</a:t>
          </a:r>
          <a:r>
            <a:rPr kumimoji="1" lang="ja-JP" altLang="ja-JP" sz="1100">
              <a:solidFill>
                <a:schemeClr val="dk1"/>
              </a:solidFill>
              <a:effectLst/>
              <a:latin typeface="+mn-lt"/>
              <a:ea typeface="+mn-ea"/>
              <a:cs typeface="+mn-cs"/>
            </a:rPr>
            <a:t>に基づき、老朽化対策</a:t>
          </a:r>
          <a:r>
            <a:rPr kumimoji="1" lang="ja-JP" altLang="en-US" sz="1100">
              <a:solidFill>
                <a:schemeClr val="dk1"/>
              </a:solidFill>
              <a:effectLst/>
              <a:latin typeface="+mn-lt"/>
              <a:ea typeface="+mn-ea"/>
              <a:cs typeface="+mn-cs"/>
            </a:rPr>
            <a:t>などに対して</a:t>
          </a:r>
          <a:r>
            <a:rPr kumimoji="1" lang="ja-JP" altLang="ja-JP" sz="1100">
              <a:solidFill>
                <a:schemeClr val="dk1"/>
              </a:solidFill>
              <a:effectLst/>
              <a:latin typeface="+mn-lt"/>
              <a:ea typeface="+mn-ea"/>
              <a:cs typeface="+mn-cs"/>
            </a:rPr>
            <a:t>計画的に取り組む。</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165608</xdr:rowOff>
    </xdr:from>
    <xdr:to>
      <xdr:col>3</xdr:col>
      <xdr:colOff>1222375</xdr:colOff>
      <xdr:row>28</xdr:row>
      <xdr:rowOff>95758</xdr:rowOff>
    </xdr:to>
    <xdr:sp macro="" textlink="">
      <xdr:nvSpPr>
        <xdr:cNvPr id="75" name="円/楕円 74"/>
        <xdr:cNvSpPr/>
      </xdr:nvSpPr>
      <xdr:spPr>
        <a:xfrm>
          <a:off x="47117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17035</xdr:rowOff>
    </xdr:from>
    <xdr:ext cx="405111" cy="259045"/>
    <xdr:sp macro="" textlink="">
      <xdr:nvSpPr>
        <xdr:cNvPr id="76" name="有形固定資産減価償却率該当値テキスト"/>
        <xdr:cNvSpPr txBox="1"/>
      </xdr:nvSpPr>
      <xdr:spPr>
        <a:xfrm>
          <a:off x="4813300" y="54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28465</xdr:rowOff>
    </xdr:from>
    <xdr:ext cx="405111" cy="259045"/>
    <xdr:sp macro="" textlink="">
      <xdr:nvSpPr>
        <xdr:cNvPr id="77"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96266</xdr:rowOff>
    </xdr:from>
    <xdr:to>
      <xdr:col>6</xdr:col>
      <xdr:colOff>561975</xdr:colOff>
      <xdr:row>36</xdr:row>
      <xdr:rowOff>26416</xdr:rowOff>
    </xdr:to>
    <xdr:sp macro="" textlink="">
      <xdr:nvSpPr>
        <xdr:cNvPr id="68" name="円/楕円 67"/>
        <xdr:cNvSpPr/>
      </xdr:nvSpPr>
      <xdr:spPr>
        <a:xfrm>
          <a:off x="45847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119143</xdr:rowOff>
    </xdr:from>
    <xdr:ext cx="405111" cy="259045"/>
    <xdr:sp macro="" textlink="">
      <xdr:nvSpPr>
        <xdr:cNvPr id="69" name="【道路】&#10;有形固定資産減価償却率該当値テキスト"/>
        <xdr:cNvSpPr txBox="1"/>
      </xdr:nvSpPr>
      <xdr:spPr>
        <a:xfrm>
          <a:off x="4724400" y="594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8653</xdr:rowOff>
    </xdr:from>
    <xdr:ext cx="405111" cy="259045"/>
    <xdr:sp macro="" textlink="">
      <xdr:nvSpPr>
        <xdr:cNvPr id="70"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97"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70389</xdr:rowOff>
    </xdr:from>
    <xdr:to>
      <xdr:col>15</xdr:col>
      <xdr:colOff>231775</xdr:colOff>
      <xdr:row>41</xdr:row>
      <xdr:rowOff>539</xdr:rowOff>
    </xdr:to>
    <xdr:sp macro="" textlink="">
      <xdr:nvSpPr>
        <xdr:cNvPr id="105" name="円/楕円 104"/>
        <xdr:cNvSpPr/>
      </xdr:nvSpPr>
      <xdr:spPr>
        <a:xfrm>
          <a:off x="10426700" y="69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156766</xdr:rowOff>
    </xdr:from>
    <xdr:ext cx="469744" cy="259045"/>
    <xdr:sp macro="" textlink="">
      <xdr:nvSpPr>
        <xdr:cNvPr id="106" name="【道路】&#10;一人当たり延長該当値テキスト"/>
        <xdr:cNvSpPr txBox="1"/>
      </xdr:nvSpPr>
      <xdr:spPr>
        <a:xfrm>
          <a:off x="10566400" y="684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53870</xdr:rowOff>
    </xdr:from>
    <xdr:ext cx="469744" cy="259045"/>
    <xdr:sp macro="" textlink="">
      <xdr:nvSpPr>
        <xdr:cNvPr id="107"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4" name="円/楕円 143"/>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59707</xdr:rowOff>
    </xdr:from>
    <xdr:ext cx="405111" cy="259045"/>
    <xdr:sp macro="" textlink="">
      <xdr:nvSpPr>
        <xdr:cNvPr id="145" name="【橋りょう・トンネル】&#10;有形固定資産減価償却率該当値テキスト"/>
        <xdr:cNvSpPr txBox="1"/>
      </xdr:nvSpPr>
      <xdr:spPr>
        <a:xfrm>
          <a:off x="47244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40657</xdr:rowOff>
    </xdr:from>
    <xdr:ext cx="405111" cy="259045"/>
    <xdr:sp macro="" textlink="">
      <xdr:nvSpPr>
        <xdr:cNvPr id="146"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75"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138737</xdr:rowOff>
    </xdr:from>
    <xdr:to>
      <xdr:col>15</xdr:col>
      <xdr:colOff>231775</xdr:colOff>
      <xdr:row>64</xdr:row>
      <xdr:rowOff>68887</xdr:rowOff>
    </xdr:to>
    <xdr:sp macro="" textlink="">
      <xdr:nvSpPr>
        <xdr:cNvPr id="183" name="円/楕円 182"/>
        <xdr:cNvSpPr/>
      </xdr:nvSpPr>
      <xdr:spPr>
        <a:xfrm>
          <a:off x="10426700" y="10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53664</xdr:rowOff>
    </xdr:from>
    <xdr:ext cx="534377" cy="259045"/>
    <xdr:sp macro="" textlink="">
      <xdr:nvSpPr>
        <xdr:cNvPr id="184" name="【橋りょう・トンネル】&#10;一人当たり有形固定資産（償却資産）額該当値テキスト"/>
        <xdr:cNvSpPr txBox="1"/>
      </xdr:nvSpPr>
      <xdr:spPr>
        <a:xfrm>
          <a:off x="10566400" y="10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45,758</a:t>
          </a:r>
          <a:endParaRPr kumimoji="1" lang="ja-JP" altLang="en-US" sz="1000" b="1">
            <a:solidFill>
              <a:srgbClr val="FF0000"/>
            </a:solidFill>
            <a:latin typeface="ＭＳ Ｐゴシック"/>
          </a:endParaRPr>
        </a:p>
      </xdr:txBody>
    </xdr:sp>
    <xdr:clientData/>
  </xdr:oneCellAnchor>
  <xdr:oneCellAnchor>
    <xdr:from>
      <xdr:col>13</xdr:col>
      <xdr:colOff>402169</xdr:colOff>
      <xdr:row>62</xdr:row>
      <xdr:rowOff>788</xdr:rowOff>
    </xdr:from>
    <xdr:ext cx="599010" cy="259045"/>
    <xdr:sp macro="" textlink="">
      <xdr:nvSpPr>
        <xdr:cNvPr id="185"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9" name="直線コネクタ 2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0" name="テキスト ボックス 2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1" name="直線コネクタ 2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2" name="テキスト ボックス 2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3" name="直線コネクタ 2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4" name="テキスト ボックス 2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5" name="直線コネクタ 2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6" name="テキスト ボックス 2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7" name="直線コネクタ 2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8" name="テキスト ボックス 2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42" name="直線コネクタ 241"/>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43"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44" name="直線コネクタ 243"/>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46" name="直線コネクタ 2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4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48" name="フローチャート : 判断 24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49" name="フローチャート : 判断 248"/>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0" name="テキスト ボックス 2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166370</xdr:rowOff>
    </xdr:from>
    <xdr:to>
      <xdr:col>23</xdr:col>
      <xdr:colOff>568325</xdr:colOff>
      <xdr:row>34</xdr:row>
      <xdr:rowOff>96520</xdr:rowOff>
    </xdr:to>
    <xdr:sp macro="" textlink="">
      <xdr:nvSpPr>
        <xdr:cNvPr id="255" name="円/楕円 254"/>
        <xdr:cNvSpPr/>
      </xdr:nvSpPr>
      <xdr:spPr>
        <a:xfrm>
          <a:off x="16268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17797</xdr:rowOff>
    </xdr:from>
    <xdr:ext cx="405111" cy="259045"/>
    <xdr:sp macro="" textlink="">
      <xdr:nvSpPr>
        <xdr:cNvPr id="256" name="【認定こども園・幼稚園・保育所】&#10;有形固定資産減価償却率該当値テキスト"/>
        <xdr:cNvSpPr txBox="1"/>
      </xdr:nvSpPr>
      <xdr:spPr>
        <a:xfrm>
          <a:off x="164084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19702</xdr:rowOff>
    </xdr:from>
    <xdr:ext cx="405111" cy="259045"/>
    <xdr:sp macro="" textlink="">
      <xdr:nvSpPr>
        <xdr:cNvPr id="257"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9" name="テキスト ボックス 26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1" name="テキスト ボックス 27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3" name="テキスト ボックス 27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5" name="テキスト ボックス 27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79" name="直線コネクタ 27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8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81" name="直線コネクタ 28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8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83" name="直線コネクタ 28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8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285" name="フローチャート : 判断 28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286" name="フローチャート : 判断 28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75692</xdr:rowOff>
    </xdr:from>
    <xdr:to>
      <xdr:col>32</xdr:col>
      <xdr:colOff>238125</xdr:colOff>
      <xdr:row>39</xdr:row>
      <xdr:rowOff>5842</xdr:rowOff>
    </xdr:to>
    <xdr:sp macro="" textlink="">
      <xdr:nvSpPr>
        <xdr:cNvPr id="292" name="円/楕円 291"/>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98569</xdr:rowOff>
    </xdr:from>
    <xdr:ext cx="469744" cy="259045"/>
    <xdr:sp macro="" textlink="">
      <xdr:nvSpPr>
        <xdr:cNvPr id="293" name="【認定こども園・幼稚園・保育所】&#10;一人当たり面積該当値テキスト"/>
        <xdr:cNvSpPr txBox="1"/>
      </xdr:nvSpPr>
      <xdr:spPr>
        <a:xfrm>
          <a:off x="222504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42943</xdr:rowOff>
    </xdr:from>
    <xdr:ext cx="469744" cy="259045"/>
    <xdr:sp macro="" textlink="">
      <xdr:nvSpPr>
        <xdr:cNvPr id="29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19" name="直線コネクタ 31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21" name="直線コネクタ 32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2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23" name="直線コネクタ 32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2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25" name="フローチャート : 判断 32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26" name="フローチャート : 判断 32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63500</xdr:rowOff>
    </xdr:from>
    <xdr:to>
      <xdr:col>23</xdr:col>
      <xdr:colOff>568325</xdr:colOff>
      <xdr:row>58</xdr:row>
      <xdr:rowOff>165100</xdr:rowOff>
    </xdr:to>
    <xdr:sp macro="" textlink="">
      <xdr:nvSpPr>
        <xdr:cNvPr id="332" name="円/楕円 33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86377</xdr:rowOff>
    </xdr:from>
    <xdr:ext cx="405111" cy="259045"/>
    <xdr:sp macro="" textlink="">
      <xdr:nvSpPr>
        <xdr:cNvPr id="333" name="【学校施設】&#10;有形固定資産減価償却率該当値テキスト"/>
        <xdr:cNvSpPr txBox="1"/>
      </xdr:nvSpPr>
      <xdr:spPr>
        <a:xfrm>
          <a:off x="16408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139717</xdr:rowOff>
    </xdr:from>
    <xdr:ext cx="405111" cy="259045"/>
    <xdr:sp macro="" textlink="">
      <xdr:nvSpPr>
        <xdr:cNvPr id="334"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6" name="直線コネクタ 3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7" name="テキスト ボックス 3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8" name="直線コネクタ 3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9" name="テキスト ボックス 3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0" name="直線コネクタ 3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1" name="テキスト ボックス 3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2" name="直線コネクタ 3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3" name="テキスト ボックス 3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57" name="直線コネクタ 356"/>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58"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59" name="直線コネクタ 358"/>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60"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61" name="直線コネクタ 360"/>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362"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63" name="フローチャート : 判断 362"/>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364" name="フローチャート : 判断 363"/>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68072</xdr:rowOff>
    </xdr:from>
    <xdr:to>
      <xdr:col>32</xdr:col>
      <xdr:colOff>238125</xdr:colOff>
      <xdr:row>62</xdr:row>
      <xdr:rowOff>169672</xdr:rowOff>
    </xdr:to>
    <xdr:sp macro="" textlink="">
      <xdr:nvSpPr>
        <xdr:cNvPr id="370" name="円/楕円 369"/>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46499</xdr:rowOff>
    </xdr:from>
    <xdr:ext cx="469744" cy="259045"/>
    <xdr:sp macro="" textlink="">
      <xdr:nvSpPr>
        <xdr:cNvPr id="371" name="【学校施設】&#10;一人当たり面積該当値テキスト"/>
        <xdr:cNvSpPr txBox="1"/>
      </xdr:nvSpPr>
      <xdr:spPr>
        <a:xfrm>
          <a:off x="222504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139564</xdr:rowOff>
    </xdr:from>
    <xdr:ext cx="469744" cy="259045"/>
    <xdr:sp macro="" textlink="">
      <xdr:nvSpPr>
        <xdr:cNvPr id="37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8" name="正方形/長方形 3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9" name="テキスト ボックス 3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0" name="直線コネクタ 3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1" name="テキスト ボックス 4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2" name="直線コネクタ 4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3" name="テキスト ボックス 4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4" name="直線コネクタ 4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5" name="テキスト ボックス 4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6" name="直線コネクタ 4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7" name="テキスト ボックス 4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8" name="直線コネクタ 4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9" name="テキスト ボックス 4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11" name="直線コネクタ 410"/>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12"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13" name="直線コネクタ 412"/>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1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15" name="直線コネクタ 41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416"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17" name="フローチャート : 判断 416"/>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18" name="フローチャート : 判断 417"/>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39115</xdr:rowOff>
    </xdr:from>
    <xdr:to>
      <xdr:col>23</xdr:col>
      <xdr:colOff>568325</xdr:colOff>
      <xdr:row>105</xdr:row>
      <xdr:rowOff>140715</xdr:rowOff>
    </xdr:to>
    <xdr:sp macro="" textlink="">
      <xdr:nvSpPr>
        <xdr:cNvPr id="424" name="円/楕円 423"/>
        <xdr:cNvSpPr/>
      </xdr:nvSpPr>
      <xdr:spPr>
        <a:xfrm>
          <a:off x="16268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17542</xdr:rowOff>
    </xdr:from>
    <xdr:ext cx="405111" cy="259045"/>
    <xdr:sp macro="" textlink="">
      <xdr:nvSpPr>
        <xdr:cNvPr id="425" name="【公民館】&#10;有形固定資産減価償却率該当値テキスト"/>
        <xdr:cNvSpPr txBox="1"/>
      </xdr:nvSpPr>
      <xdr:spPr>
        <a:xfrm>
          <a:off x="16408400"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38371</xdr:rowOff>
    </xdr:from>
    <xdr:ext cx="405111" cy="259045"/>
    <xdr:sp macro="" textlink="">
      <xdr:nvSpPr>
        <xdr:cNvPr id="426"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7" name="正方形/長方形 4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8" name="正方形/長方形 4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9" name="正方形/長方形 4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0" name="正方形/長方形 4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1" name="正方形/長方形 4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2" name="正方形/長方形 4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3" name="正方形/長方形 4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4" name="正方形/長方形 4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5" name="テキスト ボックス 4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6" name="直線コネクタ 4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37" name="直線コネクタ 4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8" name="テキスト ボックス 4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9" name="直線コネクタ 4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0" name="テキスト ボックス 4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1" name="直線コネクタ 4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2" name="テキスト ボックス 4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3" name="直線コネクタ 4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4" name="テキスト ボックス 4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5" name="直線コネクタ 4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6" name="テキスト ボックス 4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450" name="直線コネクタ 449"/>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451"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452" name="直線コネクタ 45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453"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454" name="直線コネクタ 45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455"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456" name="フローチャート : 判断 45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457" name="フローチャート : 判断 456"/>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17780</xdr:rowOff>
    </xdr:from>
    <xdr:to>
      <xdr:col>32</xdr:col>
      <xdr:colOff>238125</xdr:colOff>
      <xdr:row>107</xdr:row>
      <xdr:rowOff>119380</xdr:rowOff>
    </xdr:to>
    <xdr:sp macro="" textlink="">
      <xdr:nvSpPr>
        <xdr:cNvPr id="463" name="円/楕円 462"/>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167657</xdr:rowOff>
    </xdr:from>
    <xdr:ext cx="469744" cy="259045"/>
    <xdr:sp macro="" textlink="">
      <xdr:nvSpPr>
        <xdr:cNvPr id="464" name="【公民館】&#10;一人当たり面積該当値テキスト"/>
        <xdr:cNvSpPr txBox="1"/>
      </xdr:nvSpPr>
      <xdr:spPr>
        <a:xfrm>
          <a:off x="222504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63516</xdr:rowOff>
    </xdr:from>
    <xdr:ext cx="469744" cy="259045"/>
    <xdr:sp macro="" textlink="">
      <xdr:nvSpPr>
        <xdr:cNvPr id="465"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施設において有形固定資産減価償却率は類似団体内平均値を上回っており、特に認定こども園・幼稚園・保育所の施設が類似団体内平均値と比較して高くなっている。昭和４０年から昭和５０年にかけて建てられた施設の老朽化が進んでおり、現在施設のあり方の検討を進めている。</a:t>
          </a:r>
          <a:endParaRPr kumimoji="1" lang="en-US" altLang="ja-JP" sz="1300">
            <a:latin typeface="ＭＳ Ｐゴシック"/>
          </a:endParaRPr>
        </a:p>
        <a:p>
          <a:r>
            <a:rPr kumimoji="1" lang="ja-JP" altLang="en-US" sz="1300">
              <a:latin typeface="ＭＳ Ｐゴシック"/>
            </a:rPr>
            <a:t>今後、全ての施設において大規模改修や建替えについては、多額の費用を要することから、コスト面や財政状況を加味しながら、公共施設等総合管理計画に沿って施設の管理運営に取り組む。</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97790</xdr:rowOff>
    </xdr:from>
    <xdr:to>
      <xdr:col>6</xdr:col>
      <xdr:colOff>561975</xdr:colOff>
      <xdr:row>36</xdr:row>
      <xdr:rowOff>27940</xdr:rowOff>
    </xdr:to>
    <xdr:sp macro="" textlink="">
      <xdr:nvSpPr>
        <xdr:cNvPr id="69" name="円/楕円 68"/>
        <xdr:cNvSpPr/>
      </xdr:nvSpPr>
      <xdr:spPr>
        <a:xfrm>
          <a:off x="4584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120667</xdr:rowOff>
    </xdr:from>
    <xdr:ext cx="405111" cy="259045"/>
    <xdr:sp macro="" textlink="">
      <xdr:nvSpPr>
        <xdr:cNvPr id="70" name="【図書館】&#10;有形固定資産減価償却率該当値テキスト"/>
        <xdr:cNvSpPr txBox="1"/>
      </xdr:nvSpPr>
      <xdr:spPr>
        <a:xfrm>
          <a:off x="47244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97807</xdr:rowOff>
    </xdr:from>
    <xdr:ext cx="405111" cy="259045"/>
    <xdr:sp macro="" textlink="">
      <xdr:nvSpPr>
        <xdr:cNvPr id="71"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0"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8" name="円/楕円 107"/>
        <xdr:cNvSpPr/>
      </xdr:nvSpPr>
      <xdr:spPr>
        <a:xfrm>
          <a:off x="10426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22877</xdr:rowOff>
    </xdr:from>
    <xdr:ext cx="469744" cy="259045"/>
    <xdr:sp macro="" textlink="">
      <xdr:nvSpPr>
        <xdr:cNvPr id="109" name="【図書館】&#10;一人当たり面積該当値テキスト"/>
        <xdr:cNvSpPr txBox="1"/>
      </xdr:nvSpPr>
      <xdr:spPr>
        <a:xfrm>
          <a:off x="10566400"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67327</xdr:rowOff>
    </xdr:from>
    <xdr:ext cx="469744" cy="259045"/>
    <xdr:sp macro="" textlink="">
      <xdr:nvSpPr>
        <xdr:cNvPr id="110"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6350</xdr:rowOff>
    </xdr:from>
    <xdr:to>
      <xdr:col>6</xdr:col>
      <xdr:colOff>561975</xdr:colOff>
      <xdr:row>56</xdr:row>
      <xdr:rowOff>107950</xdr:rowOff>
    </xdr:to>
    <xdr:sp macro="" textlink="">
      <xdr:nvSpPr>
        <xdr:cNvPr id="147" name="円/楕円 146"/>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29227</xdr:rowOff>
    </xdr:from>
    <xdr:ext cx="405111" cy="259045"/>
    <xdr:sp macro="" textlink="">
      <xdr:nvSpPr>
        <xdr:cNvPr id="148" name="【体育館・プール】&#10;有形固定資産減価償却率該当値テキスト"/>
        <xdr:cNvSpPr txBox="1"/>
      </xdr:nvSpPr>
      <xdr:spPr>
        <a:xfrm>
          <a:off x="4724400"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97807</xdr:rowOff>
    </xdr:from>
    <xdr:ext cx="405111" cy="259045"/>
    <xdr:sp macro="" textlink="">
      <xdr:nvSpPr>
        <xdr:cNvPr id="149"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8"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6" name="円/楕円 185"/>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7637</xdr:rowOff>
    </xdr:from>
    <xdr:ext cx="469744" cy="259045"/>
    <xdr:sp macro="" textlink="">
      <xdr:nvSpPr>
        <xdr:cNvPr id="187" name="【体育館・プール】&#10;一人当たり面積該当値テキスト"/>
        <xdr:cNvSpPr txBox="1"/>
      </xdr:nvSpPr>
      <xdr:spPr>
        <a:xfrm>
          <a:off x="105664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135907</xdr:rowOff>
    </xdr:from>
    <xdr:ext cx="469744" cy="259045"/>
    <xdr:sp macro="" textlink="">
      <xdr:nvSpPr>
        <xdr:cNvPr id="188"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137795</xdr:rowOff>
    </xdr:from>
    <xdr:to>
      <xdr:col>6</xdr:col>
      <xdr:colOff>561975</xdr:colOff>
      <xdr:row>80</xdr:row>
      <xdr:rowOff>67945</xdr:rowOff>
    </xdr:to>
    <xdr:sp macro="" textlink="">
      <xdr:nvSpPr>
        <xdr:cNvPr id="226" name="円/楕円 225"/>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160672</xdr:rowOff>
    </xdr:from>
    <xdr:ext cx="405111" cy="259045"/>
    <xdr:sp macro="" textlink="">
      <xdr:nvSpPr>
        <xdr:cNvPr id="227" name="【福祉施設】&#10;有形固定資産減価償却率該当値テキスト"/>
        <xdr:cNvSpPr txBox="1"/>
      </xdr:nvSpPr>
      <xdr:spPr>
        <a:xfrm>
          <a:off x="47244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114952</xdr:rowOff>
    </xdr:from>
    <xdr:ext cx="405111" cy="259045"/>
    <xdr:sp macro="" textlink="">
      <xdr:nvSpPr>
        <xdr:cNvPr id="228"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55"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17018</xdr:rowOff>
    </xdr:from>
    <xdr:to>
      <xdr:col>15</xdr:col>
      <xdr:colOff>231775</xdr:colOff>
      <xdr:row>85</xdr:row>
      <xdr:rowOff>118618</xdr:rowOff>
    </xdr:to>
    <xdr:sp macro="" textlink="">
      <xdr:nvSpPr>
        <xdr:cNvPr id="263" name="円/楕円 262"/>
        <xdr:cNvSpPr/>
      </xdr:nvSpPr>
      <xdr:spPr>
        <a:xfrm>
          <a:off x="10426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166895</xdr:rowOff>
    </xdr:from>
    <xdr:ext cx="469744" cy="259045"/>
    <xdr:sp macro="" textlink="">
      <xdr:nvSpPr>
        <xdr:cNvPr id="264" name="【福祉施設】&#10;一人当たり面積該当値テキスト"/>
        <xdr:cNvSpPr txBox="1"/>
      </xdr:nvSpPr>
      <xdr:spPr>
        <a:xfrm>
          <a:off x="105664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82566</xdr:rowOff>
    </xdr:from>
    <xdr:ext cx="469744" cy="259045"/>
    <xdr:sp macro="" textlink="">
      <xdr:nvSpPr>
        <xdr:cNvPr id="265"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295"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71120</xdr:rowOff>
    </xdr:from>
    <xdr:to>
      <xdr:col>6</xdr:col>
      <xdr:colOff>561975</xdr:colOff>
      <xdr:row>106</xdr:row>
      <xdr:rowOff>1270</xdr:rowOff>
    </xdr:to>
    <xdr:sp macro="" textlink="">
      <xdr:nvSpPr>
        <xdr:cNvPr id="303" name="円/楕円 302"/>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49547</xdr:rowOff>
    </xdr:from>
    <xdr:ext cx="405111" cy="259045"/>
    <xdr:sp macro="" textlink="">
      <xdr:nvSpPr>
        <xdr:cNvPr id="304" name="【市民会館】&#10;有形固定資産減価償却率該当値テキスト"/>
        <xdr:cNvSpPr txBox="1"/>
      </xdr:nvSpPr>
      <xdr:spPr>
        <a:xfrm>
          <a:off x="47244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162577</xdr:rowOff>
    </xdr:from>
    <xdr:ext cx="405111" cy="259045"/>
    <xdr:sp macro="" textlink="">
      <xdr:nvSpPr>
        <xdr:cNvPr id="305"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34"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116839</xdr:rowOff>
    </xdr:from>
    <xdr:to>
      <xdr:col>15</xdr:col>
      <xdr:colOff>231775</xdr:colOff>
      <xdr:row>107</xdr:row>
      <xdr:rowOff>46989</xdr:rowOff>
    </xdr:to>
    <xdr:sp macro="" textlink="">
      <xdr:nvSpPr>
        <xdr:cNvPr id="342" name="円/楕円 341"/>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95266</xdr:rowOff>
    </xdr:from>
    <xdr:ext cx="469744" cy="259045"/>
    <xdr:sp macro="" textlink="">
      <xdr:nvSpPr>
        <xdr:cNvPr id="343" name="【市民会館】&#10;一人当たり面積該当値テキスト"/>
        <xdr:cNvSpPr txBox="1"/>
      </xdr:nvSpPr>
      <xdr:spPr>
        <a:xfrm>
          <a:off x="105664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109238</xdr:rowOff>
    </xdr:from>
    <xdr:ext cx="469744" cy="259045"/>
    <xdr:sp macro="" textlink="">
      <xdr:nvSpPr>
        <xdr:cNvPr id="344"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4" name="直線コネクタ 383"/>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5"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6" name="直線コネクタ 38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7"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8" name="直線コネクタ 387"/>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9"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0" name="フローチャート : 判断 389"/>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91" name="フローチャート : 判断 390"/>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141605</xdr:rowOff>
    </xdr:from>
    <xdr:to>
      <xdr:col>23</xdr:col>
      <xdr:colOff>568325</xdr:colOff>
      <xdr:row>55</xdr:row>
      <xdr:rowOff>71755</xdr:rowOff>
    </xdr:to>
    <xdr:sp macro="" textlink="">
      <xdr:nvSpPr>
        <xdr:cNvPr id="397" name="円/楕円 396"/>
        <xdr:cNvSpPr/>
      </xdr:nvSpPr>
      <xdr:spPr>
        <a:xfrm>
          <a:off x="162687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94632</xdr:rowOff>
    </xdr:from>
    <xdr:ext cx="405111" cy="259045"/>
    <xdr:sp macro="" textlink="">
      <xdr:nvSpPr>
        <xdr:cNvPr id="398" name="【保健センター・保健所】&#10;有形固定資産減価償却率該当値テキスト"/>
        <xdr:cNvSpPr txBox="1"/>
      </xdr:nvSpPr>
      <xdr:spPr>
        <a:xfrm>
          <a:off x="16408400" y="935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10177</xdr:rowOff>
    </xdr:from>
    <xdr:ext cx="405111" cy="259045"/>
    <xdr:sp macro="" textlink="">
      <xdr:nvSpPr>
        <xdr:cNvPr id="399"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426"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28" name="フローチャート : 判断 427"/>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34" name="円/楕円 433"/>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87647</xdr:rowOff>
    </xdr:from>
    <xdr:ext cx="469744" cy="259045"/>
    <xdr:sp macro="" textlink="">
      <xdr:nvSpPr>
        <xdr:cNvPr id="435" name="【保健センター・保健所】&#10;一人当たり面積該当値テキスト"/>
        <xdr:cNvSpPr txBox="1"/>
      </xdr:nvSpPr>
      <xdr:spPr>
        <a:xfrm>
          <a:off x="222504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147337</xdr:rowOff>
    </xdr:from>
    <xdr:ext cx="469744" cy="259045"/>
    <xdr:sp macro="" textlink="">
      <xdr:nvSpPr>
        <xdr:cNvPr id="43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2" name="直線コネクタ 46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4" name="直線コネクタ 46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6" name="直線コネクタ 46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8" name="フローチャート : 判断 46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9" name="フローチャート : 判断 46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18324</xdr:rowOff>
    </xdr:from>
    <xdr:to>
      <xdr:col>23</xdr:col>
      <xdr:colOff>568325</xdr:colOff>
      <xdr:row>80</xdr:row>
      <xdr:rowOff>119924</xdr:rowOff>
    </xdr:to>
    <xdr:sp macro="" textlink="">
      <xdr:nvSpPr>
        <xdr:cNvPr id="475" name="円/楕円 474"/>
        <xdr:cNvSpPr/>
      </xdr:nvSpPr>
      <xdr:spPr>
        <a:xfrm>
          <a:off x="162687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41201</xdr:rowOff>
    </xdr:from>
    <xdr:ext cx="405111" cy="259045"/>
    <xdr:sp macro="" textlink="">
      <xdr:nvSpPr>
        <xdr:cNvPr id="476" name="【消防施設】&#10;有形固定資産減価償却率該当値テキスト"/>
        <xdr:cNvSpPr txBox="1"/>
      </xdr:nvSpPr>
      <xdr:spPr>
        <a:xfrm>
          <a:off x="16408400" y="1358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30315</xdr:rowOff>
    </xdr:from>
    <xdr:ext cx="405111" cy="259045"/>
    <xdr:sp macro="" textlink="">
      <xdr:nvSpPr>
        <xdr:cNvPr id="477"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1" name="直線コネクタ 5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3" name="直線コネクタ 5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5" name="直線コネクタ 5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506"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7" name="フローチャート : 判断 5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8" name="フローチャート : 判断 507"/>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69850</xdr:rowOff>
    </xdr:from>
    <xdr:to>
      <xdr:col>32</xdr:col>
      <xdr:colOff>238125</xdr:colOff>
      <xdr:row>86</xdr:row>
      <xdr:rowOff>0</xdr:rowOff>
    </xdr:to>
    <xdr:sp macro="" textlink="">
      <xdr:nvSpPr>
        <xdr:cNvPr id="514" name="円/楕円 513"/>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156227</xdr:rowOff>
    </xdr:from>
    <xdr:ext cx="469744" cy="259045"/>
    <xdr:sp macro="" textlink="">
      <xdr:nvSpPr>
        <xdr:cNvPr id="515" name="【消防施設】&#10;一人当たり面積該当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137177</xdr:rowOff>
    </xdr:from>
    <xdr:ext cx="469744" cy="259045"/>
    <xdr:sp macro="" textlink="">
      <xdr:nvSpPr>
        <xdr:cNvPr id="516"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2" name="直線コネクタ 541"/>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3"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4" name="直線コネクタ 5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5"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6" name="直線コネクタ 545"/>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7"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8" name="フローチャート : 判断 547"/>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49" name="フローチャート : 判断 548"/>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38463</xdr:rowOff>
    </xdr:from>
    <xdr:to>
      <xdr:col>23</xdr:col>
      <xdr:colOff>568325</xdr:colOff>
      <xdr:row>101</xdr:row>
      <xdr:rowOff>140063</xdr:rowOff>
    </xdr:to>
    <xdr:sp macro="" textlink="">
      <xdr:nvSpPr>
        <xdr:cNvPr id="555" name="円/楕円 554"/>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61340</xdr:rowOff>
    </xdr:from>
    <xdr:ext cx="405111" cy="259045"/>
    <xdr:sp macro="" textlink="">
      <xdr:nvSpPr>
        <xdr:cNvPr id="556" name="【庁舎】&#10;有形固定資産減価償却率該当値テキスト"/>
        <xdr:cNvSpPr txBox="1"/>
      </xdr:nvSpPr>
      <xdr:spPr>
        <a:xfrm>
          <a:off x="164084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136996</xdr:rowOff>
    </xdr:from>
    <xdr:ext cx="405111" cy="259045"/>
    <xdr:sp macro="" textlink="">
      <xdr:nvSpPr>
        <xdr:cNvPr id="557"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1" name="直線コネクタ 58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3" name="直線コネクタ 58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5" name="直線コネクタ 58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586"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7" name="フローチャート : 判断 58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8" name="フローチャート : 判断 58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170180</xdr:rowOff>
    </xdr:from>
    <xdr:to>
      <xdr:col>32</xdr:col>
      <xdr:colOff>238125</xdr:colOff>
      <xdr:row>106</xdr:row>
      <xdr:rowOff>100330</xdr:rowOff>
    </xdr:to>
    <xdr:sp macro="" textlink="">
      <xdr:nvSpPr>
        <xdr:cNvPr id="594" name="円/楕円 593"/>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148607</xdr:rowOff>
    </xdr:from>
    <xdr:ext cx="469744" cy="259045"/>
    <xdr:sp macro="" textlink="">
      <xdr:nvSpPr>
        <xdr:cNvPr id="595" name="【庁舎】&#10;一人当たり面積該当値テキスト"/>
        <xdr:cNvSpPr txBox="1"/>
      </xdr:nvSpPr>
      <xdr:spPr>
        <a:xfrm>
          <a:off x="222504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101616</xdr:rowOff>
    </xdr:from>
    <xdr:ext cx="469744" cy="259045"/>
    <xdr:sp macro="" textlink="">
      <xdr:nvSpPr>
        <xdr:cNvPr id="59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各施設の一人当たりの面積は類似団体内平均値と比較して低い数値であるが、有形固定資産減価償却率は類似団体内平均値と比較して</a:t>
          </a:r>
          <a:r>
            <a:rPr kumimoji="1" lang="ja-JP" altLang="en-US" sz="1300">
              <a:solidFill>
                <a:sysClr val="windowText" lastClr="000000"/>
              </a:solidFill>
              <a:latin typeface="ＭＳ Ｐゴシック"/>
            </a:rPr>
            <a:t>概ね</a:t>
          </a:r>
          <a:r>
            <a:rPr kumimoji="1" lang="ja-JP" altLang="en-US" sz="1300">
              <a:latin typeface="ＭＳ Ｐゴシック"/>
            </a:rPr>
            <a:t>高い数値となっている。</a:t>
          </a:r>
          <a:endParaRPr kumimoji="1" lang="en-US" altLang="ja-JP" sz="1300">
            <a:latin typeface="ＭＳ Ｐゴシック"/>
          </a:endParaRPr>
        </a:p>
        <a:p>
          <a:r>
            <a:rPr kumimoji="1" lang="ja-JP" altLang="en-US" sz="1300">
              <a:latin typeface="ＭＳ Ｐゴシック"/>
            </a:rPr>
            <a:t>保健センター・保育所の一人当たりの面積は、類似団体内平均値と同じ数値となっているが、有形固定資産減価償却率は類似団体内平均値より高い。これは、施設の老朽化が進んでいるが、修繕による維持管理を行っているのが原因である。</a:t>
          </a:r>
          <a:endParaRPr kumimoji="1" lang="en-US" altLang="ja-JP" sz="1300">
            <a:latin typeface="ＭＳ Ｐゴシック"/>
          </a:endParaRPr>
        </a:p>
        <a:p>
          <a:r>
            <a:rPr kumimoji="1" lang="ja-JP" altLang="en-US" sz="1300">
              <a:latin typeface="ＭＳ Ｐゴシック"/>
            </a:rPr>
            <a:t>また、本市は福祉施設が４施設のみのため一人当たりの面積が類似団体内平均値を下回っていると考えられ、有形固定資産減価償却率が高いのは一番古い施設で昭和５２年築と老朽化が進んでいることによる。庁舎も類似団体内平均値と比べ一人当たりの面積が小さくなっており、昭和５０年代に建設された施設のため老朽化が進んでおり、有形固定資産減価償却率が類似団体内平均値より高くなっている。</a:t>
          </a:r>
          <a:endParaRPr kumimoji="1" lang="en-US" altLang="ja-JP" sz="1300">
            <a:latin typeface="ＭＳ Ｐゴシック"/>
          </a:endParaRPr>
        </a:p>
        <a:p>
          <a:r>
            <a:rPr kumimoji="1" lang="ja-JP" altLang="en-US" sz="1300">
              <a:latin typeface="ＭＳ Ｐゴシック"/>
            </a:rPr>
            <a:t>今後は大規模改修や建替えについては、多額の費用が必要となるため、コストの縮減と平準化を図り、公共施設等総合管理計画に基づき公共施設の管理運営に取り組む。</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kumimoji="1" lang="ja-JP" altLang="ja-JP" sz="1100">
              <a:solidFill>
                <a:schemeClr val="dk1"/>
              </a:solidFill>
              <a:effectLst/>
              <a:latin typeface="+mn-lt"/>
              <a:ea typeface="+mn-ea"/>
              <a:cs typeface="+mn-cs"/>
            </a:rPr>
            <a:t>本市は大阪都市圏の住宅衛星都市であり、税収は個人の市民税、固定資産税の占める割合が大き</a:t>
          </a:r>
          <a:r>
            <a:rPr kumimoji="1" lang="ja-JP" altLang="en-US" sz="1100">
              <a:solidFill>
                <a:schemeClr val="dk1"/>
              </a:solidFill>
              <a:effectLst/>
              <a:latin typeface="+mn-lt"/>
              <a:ea typeface="+mn-ea"/>
              <a:cs typeface="+mn-cs"/>
            </a:rPr>
            <a:t>い。平成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特別土地保有税の収入や市民税等が増加したが、地方消費税交付金</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財政力指数は類似団体平均を大きく下回っている。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今後は、阪南市財政健全化計画に基づき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歳入確保策として</a:t>
          </a:r>
          <a:r>
            <a:rPr kumimoji="1" lang="ja-JP" altLang="ja-JP" sz="1100">
              <a:solidFill>
                <a:schemeClr val="dk1"/>
              </a:solidFill>
              <a:effectLst/>
              <a:latin typeface="+mn-lt"/>
              <a:ea typeface="+mn-ea"/>
              <a:cs typeface="+mn-cs"/>
            </a:rPr>
            <a:t>市税の徴収率向上</a:t>
          </a:r>
          <a:r>
            <a:rPr kumimoji="1" lang="ja-JP" altLang="en-US" sz="1100">
              <a:solidFill>
                <a:schemeClr val="dk1"/>
              </a:solidFill>
              <a:effectLst/>
              <a:latin typeface="+mn-lt"/>
              <a:ea typeface="+mn-ea"/>
              <a:cs typeface="+mn-cs"/>
            </a:rPr>
            <a:t>の取組を行う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170180</xdr:rowOff>
    </xdr:to>
    <xdr:cxnSp macro="">
      <xdr:nvCxnSpPr>
        <xdr:cNvPr id="66" name="直線コネクタ 65"/>
        <xdr:cNvCxnSpPr/>
      </xdr:nvCxnSpPr>
      <xdr:spPr>
        <a:xfrm flipV="1">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22860</xdr:rowOff>
    </xdr:to>
    <xdr:cxnSp macro="">
      <xdr:nvCxnSpPr>
        <xdr:cNvPr id="69" name="直線コネクタ 68"/>
        <xdr:cNvCxnSpPr/>
      </xdr:nvCxnSpPr>
      <xdr:spPr>
        <a:xfrm flipV="1">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22860</xdr:rowOff>
    </xdr:from>
    <xdr:to>
      <xdr:col>4</xdr:col>
      <xdr:colOff>482600</xdr:colOff>
      <xdr:row>43</xdr:row>
      <xdr:rowOff>22860</xdr:rowOff>
    </xdr:to>
    <xdr:cxnSp macro="">
      <xdr:nvCxnSpPr>
        <xdr:cNvPr id="72" name="直線コネクタ 71"/>
        <xdr:cNvCxnSpPr/>
      </xdr:nvCxnSpPr>
      <xdr:spPr>
        <a:xfrm>
          <a:off x="2336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22860</xdr:rowOff>
    </xdr:to>
    <xdr:cxnSp macro="">
      <xdr:nvCxnSpPr>
        <xdr:cNvPr id="75" name="直線コネクタ 74"/>
        <xdr:cNvCxnSpPr/>
      </xdr:nvCxnSpPr>
      <xdr:spPr>
        <a:xfrm>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6"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7" name="円/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88" name="テキスト ボックス 87"/>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9"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90" name="テキスト ボックス 89"/>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143510</xdr:rowOff>
    </xdr:from>
    <xdr:to>
      <xdr:col>3</xdr:col>
      <xdr:colOff>330200</xdr:colOff>
      <xdr:row>43</xdr:row>
      <xdr:rowOff>73660</xdr:rowOff>
    </xdr:to>
    <xdr:sp macro="" textlink="">
      <xdr:nvSpPr>
        <xdr:cNvPr id="91" name="円/楕円 90"/>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58437</xdr:rowOff>
    </xdr:from>
    <xdr:ext cx="762000" cy="259045"/>
    <xdr:sp macro="" textlink="">
      <xdr:nvSpPr>
        <xdr:cNvPr id="92" name="テキスト ボックス 91"/>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3" name="円/楕円 92"/>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4" name="テキスト ボックス 93"/>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歳出においては、</a:t>
          </a:r>
          <a:r>
            <a:rPr kumimoji="1" lang="ja-JP" altLang="en-US" sz="1100">
              <a:solidFill>
                <a:schemeClr val="dk1"/>
              </a:solidFill>
              <a:effectLst/>
              <a:latin typeface="+mn-lt"/>
              <a:ea typeface="+mn-ea"/>
              <a:cs typeface="+mn-cs"/>
            </a:rPr>
            <a:t>一部事務組合に対する負担金や各特別会計への繰出金が増加しているが、公債費が減少していることもあり全体的に減少した。歳入</a:t>
          </a:r>
          <a:r>
            <a:rPr kumimoji="1" lang="ja-JP" altLang="ja-JP" sz="1100">
              <a:solidFill>
                <a:schemeClr val="dk1"/>
              </a:solidFill>
              <a:effectLst/>
              <a:latin typeface="+mn-lt"/>
              <a:ea typeface="+mn-ea"/>
              <a:cs typeface="+mn-cs"/>
            </a:rPr>
            <a:t>においては特別土地保有税</a:t>
          </a:r>
          <a:r>
            <a:rPr kumimoji="1" lang="ja-JP" altLang="en-US" sz="1100">
              <a:solidFill>
                <a:schemeClr val="dk1"/>
              </a:solidFill>
              <a:effectLst/>
              <a:latin typeface="+mn-lt"/>
              <a:ea typeface="+mn-ea"/>
              <a:cs typeface="+mn-cs"/>
            </a:rPr>
            <a:t>の収入や市民税等</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地方交付税・地方消費税交付金の減少や臨時財政対策債の発行額の減少等が歳出の減少を上回ったため、</a:t>
          </a:r>
          <a:r>
            <a:rPr kumimoji="1" lang="ja-JP" altLang="ja-JP" sz="1100">
              <a:solidFill>
                <a:schemeClr val="dk1"/>
              </a:solidFill>
              <a:effectLst/>
              <a:latin typeface="+mn-lt"/>
              <a:ea typeface="+mn-ea"/>
              <a:cs typeface="+mn-cs"/>
            </a:rPr>
            <a:t>経常収支比率が</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そこで、</a:t>
          </a:r>
          <a:r>
            <a:rPr kumimoji="1" lang="ja-JP" altLang="ja-JP" sz="1100">
              <a:solidFill>
                <a:schemeClr val="dk1"/>
              </a:solidFill>
              <a:effectLst/>
              <a:latin typeface="+mn-lt"/>
              <a:ea typeface="+mn-ea"/>
              <a:cs typeface="+mn-cs"/>
            </a:rPr>
            <a:t>阪南市財政健全化計画</a:t>
          </a:r>
          <a:r>
            <a:rPr kumimoji="1" lang="ja-JP" altLang="en-US" sz="1100">
              <a:solidFill>
                <a:schemeClr val="dk1"/>
              </a:solidFill>
              <a:effectLst/>
              <a:latin typeface="+mn-lt"/>
              <a:ea typeface="+mn-ea"/>
              <a:cs typeface="+mn-cs"/>
            </a:rPr>
            <a:t>の経常的経費の抑制策として、人件費の適正な管理、</a:t>
          </a:r>
          <a:r>
            <a:rPr lang="ja-JP" altLang="en-US" sz="1100" b="0" i="0" u="none" strike="noStrike" baseline="0" smtClean="0">
              <a:solidFill>
                <a:schemeClr val="dk1"/>
              </a:solidFill>
              <a:latin typeface="+mn-lt"/>
              <a:ea typeface="+mn-ea"/>
              <a:cs typeface="+mn-cs"/>
            </a:rPr>
            <a:t>事務事業の見直しを進め、経常収支比率を平成</a:t>
          </a:r>
          <a:r>
            <a:rPr lang="en-US" altLang="ja-JP" sz="1100" b="0" i="0" u="none" strike="noStrike" baseline="0" smtClean="0">
              <a:solidFill>
                <a:schemeClr val="dk1"/>
              </a:solidFill>
              <a:latin typeface="+mn-lt"/>
              <a:ea typeface="+mn-ea"/>
              <a:cs typeface="+mn-cs"/>
            </a:rPr>
            <a:t>33</a:t>
          </a:r>
          <a:r>
            <a:rPr lang="ja-JP" altLang="en-US" sz="1100" b="0" i="0" u="none" strike="noStrike" baseline="0" smtClean="0">
              <a:solidFill>
                <a:schemeClr val="dk1"/>
              </a:solidFill>
              <a:latin typeface="+mn-lt"/>
              <a:ea typeface="+mn-ea"/>
              <a:cs typeface="+mn-cs"/>
            </a:rPr>
            <a:t>年度末までに</a:t>
          </a:r>
          <a:r>
            <a:rPr lang="en-US" altLang="ja-JP" sz="1100" b="0" i="0" u="none" strike="noStrike" baseline="0" smtClean="0">
              <a:solidFill>
                <a:schemeClr val="dk1"/>
              </a:solidFill>
              <a:latin typeface="+mn-lt"/>
              <a:ea typeface="+mn-ea"/>
              <a:cs typeface="+mn-cs"/>
            </a:rPr>
            <a:t>95.0</a:t>
          </a:r>
          <a:r>
            <a:rPr lang="ja-JP" altLang="en-US" sz="1100" b="0" i="0" u="none" strike="noStrike" baseline="0" smtClean="0">
              <a:solidFill>
                <a:schemeClr val="dk1"/>
              </a:solidFill>
              <a:latin typeface="+mn-lt"/>
              <a:ea typeface="+mn-ea"/>
              <a:cs typeface="+mn-cs"/>
            </a:rPr>
            <a:t>％以下にすることを目標とする。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762</xdr:rowOff>
    </xdr:to>
    <xdr:cxnSp macro="">
      <xdr:nvCxnSpPr>
        <xdr:cNvPr id="127" name="直線コネクタ 126"/>
        <xdr:cNvCxnSpPr/>
      </xdr:nvCxnSpPr>
      <xdr:spPr>
        <a:xfrm>
          <a:off x="4114800" y="1091082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53848</xdr:rowOff>
    </xdr:to>
    <xdr:cxnSp macro="">
      <xdr:nvCxnSpPr>
        <xdr:cNvPr id="130" name="直線コネクタ 129"/>
        <xdr:cNvCxnSpPr/>
      </xdr:nvCxnSpPr>
      <xdr:spPr>
        <a:xfrm flipV="1">
          <a:off x="3225800" y="1091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64</xdr:row>
      <xdr:rowOff>53848</xdr:rowOff>
    </xdr:to>
    <xdr:cxnSp macro="">
      <xdr:nvCxnSpPr>
        <xdr:cNvPr id="133" name="直線コネクタ 132"/>
        <xdr:cNvCxnSpPr/>
      </xdr:nvCxnSpPr>
      <xdr:spPr>
        <a:xfrm>
          <a:off x="2336800" y="1080465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5" name="テキスト ボックス 13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64</xdr:row>
      <xdr:rowOff>10414</xdr:rowOff>
    </xdr:to>
    <xdr:cxnSp macro="">
      <xdr:nvCxnSpPr>
        <xdr:cNvPr id="136" name="直線コネクタ 135"/>
        <xdr:cNvCxnSpPr/>
      </xdr:nvCxnSpPr>
      <xdr:spPr>
        <a:xfrm flipV="1">
          <a:off x="1447800" y="1080465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38" name="テキスト ボックス 137"/>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6" name="円/楕円 145"/>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47"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48" name="円/楕円 147"/>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49" name="テキスト ボックス 148"/>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0" name="円/楕円 149"/>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1" name="テキスト ボックス 150"/>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2" name="円/楕円 151"/>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38879</xdr:rowOff>
    </xdr:from>
    <xdr:ext cx="762000" cy="259045"/>
    <xdr:sp macro="" textlink="">
      <xdr:nvSpPr>
        <xdr:cNvPr id="153" name="テキスト ボックス 152"/>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4" name="円/楕円 153"/>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5" name="テキスト ボックス 154"/>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物件費は、これまで施設管理・運営の指定管理者委託を進めてきた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年度は地方創生にかかる委託事業等の減少により前年度比で減額となり、人件費については退職金等が減少するなど全体的には減少した。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市が抱える公共施設が多いことから、</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集約化、複合化、処分等により保有量と延べ床面積の減少を図っていく方針である。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97664</xdr:rowOff>
    </xdr:from>
    <xdr:to>
      <xdr:col>7</xdr:col>
      <xdr:colOff>152400</xdr:colOff>
      <xdr:row>83</xdr:row>
      <xdr:rowOff>102464</xdr:rowOff>
    </xdr:to>
    <xdr:cxnSp macro="">
      <xdr:nvCxnSpPr>
        <xdr:cNvPr id="190" name="直線コネクタ 189"/>
        <xdr:cNvCxnSpPr/>
      </xdr:nvCxnSpPr>
      <xdr:spPr>
        <a:xfrm flipV="1">
          <a:off x="4114800" y="1432801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17151</xdr:rowOff>
    </xdr:from>
    <xdr:to>
      <xdr:col>6</xdr:col>
      <xdr:colOff>0</xdr:colOff>
      <xdr:row>83</xdr:row>
      <xdr:rowOff>102464</xdr:rowOff>
    </xdr:to>
    <xdr:cxnSp macro="">
      <xdr:nvCxnSpPr>
        <xdr:cNvPr id="193" name="直線コネクタ 192"/>
        <xdr:cNvCxnSpPr/>
      </xdr:nvCxnSpPr>
      <xdr:spPr>
        <a:xfrm>
          <a:off x="3225800" y="14247501"/>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157004</xdr:rowOff>
    </xdr:from>
    <xdr:to>
      <xdr:col>4</xdr:col>
      <xdr:colOff>482600</xdr:colOff>
      <xdr:row>83</xdr:row>
      <xdr:rowOff>17151</xdr:rowOff>
    </xdr:to>
    <xdr:cxnSp macro="">
      <xdr:nvCxnSpPr>
        <xdr:cNvPr id="196" name="直線コネクタ 195"/>
        <xdr:cNvCxnSpPr/>
      </xdr:nvCxnSpPr>
      <xdr:spPr>
        <a:xfrm>
          <a:off x="2336800" y="1421590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116760</xdr:rowOff>
    </xdr:from>
    <xdr:to>
      <xdr:col>3</xdr:col>
      <xdr:colOff>279400</xdr:colOff>
      <xdr:row>82</xdr:row>
      <xdr:rowOff>157004</xdr:rowOff>
    </xdr:to>
    <xdr:cxnSp macro="">
      <xdr:nvCxnSpPr>
        <xdr:cNvPr id="199" name="直線コネクタ 198"/>
        <xdr:cNvCxnSpPr/>
      </xdr:nvCxnSpPr>
      <xdr:spPr>
        <a:xfrm>
          <a:off x="1447800" y="14175660"/>
          <a:ext cx="8890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122283</xdr:rowOff>
    </xdr:from>
    <xdr:ext cx="762000" cy="259045"/>
    <xdr:sp macro="" textlink="">
      <xdr:nvSpPr>
        <xdr:cNvPr id="203" name="テキスト ボックス 202"/>
        <xdr:cNvSpPr txBox="1"/>
      </xdr:nvSpPr>
      <xdr:spPr>
        <a:xfrm>
          <a:off x="1066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46864</xdr:rowOff>
    </xdr:from>
    <xdr:to>
      <xdr:col>7</xdr:col>
      <xdr:colOff>203200</xdr:colOff>
      <xdr:row>83</xdr:row>
      <xdr:rowOff>148464</xdr:rowOff>
    </xdr:to>
    <xdr:sp macro="" textlink="">
      <xdr:nvSpPr>
        <xdr:cNvPr id="209" name="円/楕円 208"/>
        <xdr:cNvSpPr/>
      </xdr:nvSpPr>
      <xdr:spPr>
        <a:xfrm>
          <a:off x="4902200" y="14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63391</xdr:rowOff>
    </xdr:from>
    <xdr:ext cx="762000" cy="259045"/>
    <xdr:sp macro="" textlink="">
      <xdr:nvSpPr>
        <xdr:cNvPr id="210" name="人件費・物件費等の状況該当値テキスト"/>
        <xdr:cNvSpPr txBox="1"/>
      </xdr:nvSpPr>
      <xdr:spPr>
        <a:xfrm>
          <a:off x="5041900" y="14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51664</xdr:rowOff>
    </xdr:from>
    <xdr:to>
      <xdr:col>6</xdr:col>
      <xdr:colOff>50800</xdr:colOff>
      <xdr:row>83</xdr:row>
      <xdr:rowOff>153264</xdr:rowOff>
    </xdr:to>
    <xdr:sp macro="" textlink="">
      <xdr:nvSpPr>
        <xdr:cNvPr id="211" name="円/楕円 210"/>
        <xdr:cNvSpPr/>
      </xdr:nvSpPr>
      <xdr:spPr>
        <a:xfrm>
          <a:off x="4064000" y="142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163441</xdr:rowOff>
    </xdr:from>
    <xdr:ext cx="736600" cy="259045"/>
    <xdr:sp macro="" textlink="">
      <xdr:nvSpPr>
        <xdr:cNvPr id="212" name="テキスト ボックス 211"/>
        <xdr:cNvSpPr txBox="1"/>
      </xdr:nvSpPr>
      <xdr:spPr>
        <a:xfrm>
          <a:off x="3733800" y="1405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137801</xdr:rowOff>
    </xdr:from>
    <xdr:to>
      <xdr:col>4</xdr:col>
      <xdr:colOff>533400</xdr:colOff>
      <xdr:row>83</xdr:row>
      <xdr:rowOff>67951</xdr:rowOff>
    </xdr:to>
    <xdr:sp macro="" textlink="">
      <xdr:nvSpPr>
        <xdr:cNvPr id="213" name="円/楕円 212"/>
        <xdr:cNvSpPr/>
      </xdr:nvSpPr>
      <xdr:spPr>
        <a:xfrm>
          <a:off x="3175000" y="141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78128</xdr:rowOff>
    </xdr:from>
    <xdr:ext cx="762000" cy="259045"/>
    <xdr:sp macro="" textlink="">
      <xdr:nvSpPr>
        <xdr:cNvPr id="214" name="テキスト ボックス 213"/>
        <xdr:cNvSpPr txBox="1"/>
      </xdr:nvSpPr>
      <xdr:spPr>
        <a:xfrm>
          <a:off x="2844800" y="1396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106204</xdr:rowOff>
    </xdr:from>
    <xdr:to>
      <xdr:col>3</xdr:col>
      <xdr:colOff>330200</xdr:colOff>
      <xdr:row>83</xdr:row>
      <xdr:rowOff>36354</xdr:rowOff>
    </xdr:to>
    <xdr:sp macro="" textlink="">
      <xdr:nvSpPr>
        <xdr:cNvPr id="215" name="円/楕円 214"/>
        <xdr:cNvSpPr/>
      </xdr:nvSpPr>
      <xdr:spPr>
        <a:xfrm>
          <a:off x="22860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46531</xdr:rowOff>
    </xdr:from>
    <xdr:ext cx="762000" cy="259045"/>
    <xdr:sp macro="" textlink="">
      <xdr:nvSpPr>
        <xdr:cNvPr id="216" name="テキスト ボックス 215"/>
        <xdr:cNvSpPr txBox="1"/>
      </xdr:nvSpPr>
      <xdr:spPr>
        <a:xfrm>
          <a:off x="1955800" y="139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65960</xdr:rowOff>
    </xdr:from>
    <xdr:to>
      <xdr:col>2</xdr:col>
      <xdr:colOff>127000</xdr:colOff>
      <xdr:row>82</xdr:row>
      <xdr:rowOff>167560</xdr:rowOff>
    </xdr:to>
    <xdr:sp macro="" textlink="">
      <xdr:nvSpPr>
        <xdr:cNvPr id="217" name="円/楕円 216"/>
        <xdr:cNvSpPr/>
      </xdr:nvSpPr>
      <xdr:spPr>
        <a:xfrm>
          <a:off x="1397000" y="141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6287</xdr:rowOff>
    </xdr:from>
    <xdr:ext cx="762000" cy="259045"/>
    <xdr:sp macro="" textlink="">
      <xdr:nvSpPr>
        <xdr:cNvPr id="218" name="テキスト ボックス 217"/>
        <xdr:cNvSpPr txBox="1"/>
      </xdr:nvSpPr>
      <xdr:spPr>
        <a:xfrm>
          <a:off x="1066800" y="138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国家公務員に準拠した給与制度としつつ、平成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月から管理職員の給料を</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％減額</a:t>
          </a:r>
          <a:r>
            <a:rPr lang="ja-JP" altLang="en-US" sz="1100">
              <a:solidFill>
                <a:sysClr val="windowText" lastClr="000000"/>
              </a:solidFill>
              <a:effectLst/>
              <a:latin typeface="+mn-lt"/>
              <a:ea typeface="+mn-ea"/>
              <a:cs typeface="+mn-cs"/>
            </a:rPr>
            <a:t>す</a:t>
          </a:r>
          <a:r>
            <a:rPr lang="ja-JP" altLang="ja-JP" sz="1100">
              <a:solidFill>
                <a:sysClr val="windowText" lastClr="000000"/>
              </a:solidFill>
              <a:effectLst/>
              <a:latin typeface="+mn-lt"/>
              <a:ea typeface="+mn-ea"/>
              <a:cs typeface="+mn-cs"/>
            </a:rPr>
            <a:t>るなど人件費抑制に努めている</a:t>
          </a:r>
          <a:r>
            <a:rPr lang="ja-JP" altLang="en-US" sz="1100">
              <a:solidFill>
                <a:sysClr val="windowText" lastClr="000000"/>
              </a:solidFill>
              <a:effectLst/>
              <a:latin typeface="+mn-lt"/>
              <a:ea typeface="+mn-ea"/>
              <a:cs typeface="+mn-cs"/>
            </a:rPr>
            <a:t>。しかし、平成</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年の</a:t>
          </a:r>
          <a:r>
            <a:rPr lang="ja-JP" altLang="ja-JP" sz="1100">
              <a:solidFill>
                <a:sysClr val="windowText" lastClr="000000"/>
              </a:solidFill>
              <a:effectLst/>
              <a:latin typeface="+mn-lt"/>
              <a:ea typeface="+mn-ea"/>
              <a:cs typeface="+mn-cs"/>
            </a:rPr>
            <a:t>市制施行等に伴い積極的に職員を採用したことにより、年齢構成がいびつになっているため、</a:t>
          </a:r>
          <a:r>
            <a:rPr lang="ja-JP" altLang="en-US" sz="1100">
              <a:solidFill>
                <a:sysClr val="windowText" lastClr="000000"/>
              </a:solidFill>
              <a:effectLst/>
              <a:latin typeface="+mn-lt"/>
              <a:ea typeface="+mn-ea"/>
              <a:cs typeface="+mn-cs"/>
            </a:rPr>
            <a:t>給与水準は</a:t>
          </a:r>
          <a:r>
            <a:rPr lang="ja-JP" altLang="ja-JP" sz="1100">
              <a:solidFill>
                <a:sysClr val="windowText" lastClr="000000"/>
              </a:solidFill>
              <a:effectLst/>
              <a:latin typeface="+mn-lt"/>
              <a:ea typeface="+mn-ea"/>
              <a:cs typeface="+mn-cs"/>
            </a:rPr>
            <a:t>国の水準を下回っているものの類似団体の平均を若干上回っている状況にある。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今後は、毎年度見直している「定員管理計画」に基づき、職員数の適正化と人件費の抑制に取り組</a:t>
          </a:r>
          <a:r>
            <a:rPr lang="ja-JP" altLang="en-US" sz="1100">
              <a:solidFill>
                <a:sysClr val="windowText" lastClr="000000"/>
              </a:solidFill>
              <a:effectLst/>
              <a:latin typeface="+mn-lt"/>
              <a:ea typeface="+mn-ea"/>
              <a:cs typeface="+mn-cs"/>
            </a:rPr>
            <a:t>む</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122766</xdr:rowOff>
    </xdr:to>
    <xdr:cxnSp macro="">
      <xdr:nvCxnSpPr>
        <xdr:cNvPr id="252" name="直線コネクタ 251"/>
        <xdr:cNvCxnSpPr/>
      </xdr:nvCxnSpPr>
      <xdr:spPr>
        <a:xfrm>
          <a:off x="16179800" y="145165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162984</xdr:rowOff>
    </xdr:to>
    <xdr:cxnSp macro="">
      <xdr:nvCxnSpPr>
        <xdr:cNvPr id="255" name="直線コネクタ 254"/>
        <xdr:cNvCxnSpPr/>
      </xdr:nvCxnSpPr>
      <xdr:spPr>
        <a:xfrm flipV="1">
          <a:off x="15290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168487</xdr:rowOff>
    </xdr:to>
    <xdr:cxnSp macro="">
      <xdr:nvCxnSpPr>
        <xdr:cNvPr id="258" name="直線コネクタ 257"/>
        <xdr:cNvCxnSpPr/>
      </xdr:nvCxnSpPr>
      <xdr:spPr>
        <a:xfrm flipV="1">
          <a:off x="14401800" y="1456478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138854</xdr:rowOff>
    </xdr:from>
    <xdr:to>
      <xdr:col>22</xdr:col>
      <xdr:colOff>254000</xdr:colOff>
      <xdr:row>84</xdr:row>
      <xdr:rowOff>69004</xdr:rowOff>
    </xdr:to>
    <xdr:sp macro="" textlink="">
      <xdr:nvSpPr>
        <xdr:cNvPr id="259" name="フローチャート : 判断 258"/>
        <xdr:cNvSpPr/>
      </xdr:nvSpPr>
      <xdr:spPr>
        <a:xfrm>
          <a:off x="15240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60" name="テキスト ボックス 25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90</xdr:row>
      <xdr:rowOff>19050</xdr:rowOff>
    </xdr:to>
    <xdr:cxnSp macro="">
      <xdr:nvCxnSpPr>
        <xdr:cNvPr id="261" name="直線コネクタ 260"/>
        <xdr:cNvCxnSpPr/>
      </xdr:nvCxnSpPr>
      <xdr:spPr>
        <a:xfrm flipV="1">
          <a:off x="13512800" y="1474173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154939</xdr:rowOff>
    </xdr:from>
    <xdr:to>
      <xdr:col>21</xdr:col>
      <xdr:colOff>50800</xdr:colOff>
      <xdr:row>84</xdr:row>
      <xdr:rowOff>85089</xdr:rowOff>
    </xdr:to>
    <xdr:sp macro="" textlink="">
      <xdr:nvSpPr>
        <xdr:cNvPr id="262" name="フローチャート : 判断 261"/>
        <xdr:cNvSpPr/>
      </xdr:nvSpPr>
      <xdr:spPr>
        <a:xfrm>
          <a:off x="14351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63" name="テキスト ボックス 26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4" name="フローチャート : 判断 263"/>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5" name="テキスト ボックス 26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1" name="円/楕円 27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2"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3" name="円/楕円 272"/>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4" name="テキスト ボックス 273"/>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5" name="円/楕円 274"/>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6" name="テキスト ボックス 275"/>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77" name="円/楕円 276"/>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8" name="テキスト ボックス 277"/>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9" name="円/楕円 278"/>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0" name="テキスト ボックス 279"/>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毎年度見直している「定員管理計画」に基づく行政運営体制の見直しや人材育成の推進などにより、類似団体平均を下回っている。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また、同計画に基づき、平成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日現在の</a:t>
          </a:r>
          <a:r>
            <a:rPr lang="en-US" altLang="ja-JP" sz="1100">
              <a:solidFill>
                <a:sysClr val="windowText" lastClr="000000"/>
              </a:solidFill>
              <a:effectLst/>
              <a:latin typeface="+mn-lt"/>
              <a:ea typeface="+mn-ea"/>
              <a:cs typeface="+mn-cs"/>
            </a:rPr>
            <a:t>393</a:t>
          </a:r>
          <a:r>
            <a:rPr lang="ja-JP" altLang="ja-JP" sz="1100">
              <a:solidFill>
                <a:sysClr val="windowText" lastClr="000000"/>
              </a:solidFill>
              <a:effectLst/>
              <a:latin typeface="+mn-lt"/>
              <a:ea typeface="+mn-ea"/>
              <a:cs typeface="+mn-cs"/>
            </a:rPr>
            <a:t>人から</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日時点の職員数を</a:t>
          </a:r>
          <a:r>
            <a:rPr lang="en-US" altLang="ja-JP" sz="1100">
              <a:solidFill>
                <a:sysClr val="windowText" lastClr="000000"/>
              </a:solidFill>
              <a:effectLst/>
              <a:latin typeface="+mn-lt"/>
              <a:ea typeface="+mn-ea"/>
              <a:cs typeface="+mn-cs"/>
            </a:rPr>
            <a:t>360</a:t>
          </a:r>
          <a:r>
            <a:rPr lang="ja-JP" altLang="ja-JP" sz="1100">
              <a:solidFill>
                <a:sysClr val="windowText" lastClr="000000"/>
              </a:solidFill>
              <a:effectLst/>
              <a:latin typeface="+mn-lt"/>
              <a:ea typeface="+mn-ea"/>
              <a:cs typeface="+mn-cs"/>
            </a:rPr>
            <a:t>人と目標設定して</a:t>
          </a:r>
          <a:r>
            <a:rPr lang="ja-JP" altLang="en-US" sz="1100">
              <a:solidFill>
                <a:sysClr val="windowText" lastClr="000000"/>
              </a:solidFill>
              <a:effectLst/>
              <a:latin typeface="+mn-lt"/>
              <a:ea typeface="+mn-ea"/>
              <a:cs typeface="+mn-cs"/>
            </a:rPr>
            <a:t>いるが</a:t>
          </a:r>
          <a:r>
            <a:rPr lang="ja-JP" altLang="ja-JP" sz="1100">
              <a:solidFill>
                <a:sysClr val="windowText" lastClr="000000"/>
              </a:solidFill>
              <a:effectLst/>
              <a:latin typeface="+mn-lt"/>
              <a:ea typeface="+mn-ea"/>
              <a:cs typeface="+mn-cs"/>
            </a:rPr>
            <a:t>、職員の年齢構成の平準化や、市民サービスの持続性、人材育成の視点等を</a:t>
          </a:r>
          <a:r>
            <a:rPr lang="ja-JP" altLang="en-US" sz="1100">
              <a:solidFill>
                <a:sysClr val="windowText" lastClr="000000"/>
              </a:solidFill>
              <a:effectLst/>
              <a:latin typeface="+mn-lt"/>
              <a:ea typeface="+mn-ea"/>
              <a:cs typeface="+mn-cs"/>
            </a:rPr>
            <a:t>考慮して</a:t>
          </a:r>
          <a:r>
            <a:rPr lang="ja-JP" altLang="ja-JP" sz="1100">
              <a:solidFill>
                <a:sysClr val="windowText" lastClr="000000"/>
              </a:solidFill>
              <a:effectLst/>
              <a:latin typeface="+mn-lt"/>
              <a:ea typeface="+mn-ea"/>
              <a:cs typeface="+mn-cs"/>
            </a:rPr>
            <a:t>対応</a:t>
          </a:r>
          <a:r>
            <a:rPr lang="ja-JP" altLang="en-US" sz="1100">
              <a:solidFill>
                <a:sysClr val="windowText" lastClr="000000"/>
              </a:solidFill>
              <a:effectLst/>
              <a:latin typeface="+mn-lt"/>
              <a:ea typeface="+mn-ea"/>
              <a:cs typeface="+mn-cs"/>
            </a:rPr>
            <a:t>していく</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99801</xdr:rowOff>
    </xdr:from>
    <xdr:to>
      <xdr:col>24</xdr:col>
      <xdr:colOff>558800</xdr:colOff>
      <xdr:row>60</xdr:row>
      <xdr:rowOff>117898</xdr:rowOff>
    </xdr:to>
    <xdr:cxnSp macro="">
      <xdr:nvCxnSpPr>
        <xdr:cNvPr id="315" name="直線コネクタ 314"/>
        <xdr:cNvCxnSpPr/>
      </xdr:nvCxnSpPr>
      <xdr:spPr>
        <a:xfrm>
          <a:off x="16179800" y="1038680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60</xdr:row>
      <xdr:rowOff>99801</xdr:rowOff>
    </xdr:to>
    <xdr:cxnSp macro="">
      <xdr:nvCxnSpPr>
        <xdr:cNvPr id="318" name="直線コネクタ 317"/>
        <xdr:cNvCxnSpPr/>
      </xdr:nvCxnSpPr>
      <xdr:spPr>
        <a:xfrm>
          <a:off x="15290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75671</xdr:rowOff>
    </xdr:from>
    <xdr:to>
      <xdr:col>22</xdr:col>
      <xdr:colOff>203200</xdr:colOff>
      <xdr:row>60</xdr:row>
      <xdr:rowOff>81704</xdr:rowOff>
    </xdr:to>
    <xdr:cxnSp macro="">
      <xdr:nvCxnSpPr>
        <xdr:cNvPr id="321" name="直線コネクタ 320"/>
        <xdr:cNvCxnSpPr/>
      </xdr:nvCxnSpPr>
      <xdr:spPr>
        <a:xfrm>
          <a:off x="14401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104686</xdr:rowOff>
    </xdr:from>
    <xdr:ext cx="762000" cy="259045"/>
    <xdr:sp macro="" textlink="">
      <xdr:nvSpPr>
        <xdr:cNvPr id="323" name="テキスト ボックス 322"/>
        <xdr:cNvSpPr txBox="1"/>
      </xdr:nvSpPr>
      <xdr:spPr>
        <a:xfrm>
          <a:off x="14909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75671</xdr:rowOff>
    </xdr:to>
    <xdr:cxnSp macro="">
      <xdr:nvCxnSpPr>
        <xdr:cNvPr id="324" name="直線コネクタ 323"/>
        <xdr:cNvCxnSpPr/>
      </xdr:nvCxnSpPr>
      <xdr:spPr>
        <a:xfrm>
          <a:off x="13512800" y="103606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110719</xdr:rowOff>
    </xdr:from>
    <xdr:ext cx="762000" cy="259045"/>
    <xdr:sp macro="" textlink="">
      <xdr:nvSpPr>
        <xdr:cNvPr id="326" name="テキスト ボックス 325"/>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28" name="テキスト ボックス 327"/>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67098</xdr:rowOff>
    </xdr:from>
    <xdr:to>
      <xdr:col>24</xdr:col>
      <xdr:colOff>609600</xdr:colOff>
      <xdr:row>60</xdr:row>
      <xdr:rowOff>168698</xdr:rowOff>
    </xdr:to>
    <xdr:sp macro="" textlink="">
      <xdr:nvSpPr>
        <xdr:cNvPr id="334" name="円/楕円 333"/>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83625</xdr:rowOff>
    </xdr:from>
    <xdr:ext cx="762000" cy="259045"/>
    <xdr:sp macro="" textlink="">
      <xdr:nvSpPr>
        <xdr:cNvPr id="335"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49001</xdr:rowOff>
    </xdr:from>
    <xdr:to>
      <xdr:col>23</xdr:col>
      <xdr:colOff>457200</xdr:colOff>
      <xdr:row>60</xdr:row>
      <xdr:rowOff>150601</xdr:rowOff>
    </xdr:to>
    <xdr:sp macro="" textlink="">
      <xdr:nvSpPr>
        <xdr:cNvPr id="336" name="円/楕円 335"/>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160778</xdr:rowOff>
    </xdr:from>
    <xdr:ext cx="736600" cy="259045"/>
    <xdr:sp macro="" textlink="">
      <xdr:nvSpPr>
        <xdr:cNvPr id="337" name="テキスト ボックス 336"/>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30904</xdr:rowOff>
    </xdr:from>
    <xdr:to>
      <xdr:col>22</xdr:col>
      <xdr:colOff>254000</xdr:colOff>
      <xdr:row>60</xdr:row>
      <xdr:rowOff>132504</xdr:rowOff>
    </xdr:to>
    <xdr:sp macro="" textlink="">
      <xdr:nvSpPr>
        <xdr:cNvPr id="338" name="円/楕円 337"/>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142681</xdr:rowOff>
    </xdr:from>
    <xdr:ext cx="762000" cy="259045"/>
    <xdr:sp macro="" textlink="">
      <xdr:nvSpPr>
        <xdr:cNvPr id="339" name="テキスト ボックス 338"/>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0" name="円/楕円 339"/>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1" name="テキスト ボックス 340"/>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2" name="円/楕円 341"/>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3" name="テキスト ボックス 342"/>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類似団体が下降傾向にある中、本市は上昇傾向にある。これは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年度まで行財政改革</a:t>
          </a:r>
          <a:r>
            <a:rPr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投資的事業による地方債発行の抑制を図ってきたが、</a:t>
          </a:r>
          <a:r>
            <a:rPr kumimoji="1" lang="ja-JP" altLang="en-US" sz="1100">
              <a:solidFill>
                <a:schemeClr val="dk1"/>
              </a:solidFill>
              <a:effectLst/>
              <a:latin typeface="+mn-lt"/>
              <a:ea typeface="+mn-ea"/>
              <a:cs typeface="+mn-cs"/>
            </a:rPr>
            <a:t>それ以降は義務教育施設の耐震化等の投資的事業を進めて</a:t>
          </a:r>
          <a:r>
            <a:rPr kumimoji="1" lang="ja-JP" altLang="en-US" sz="1100">
              <a:solidFill>
                <a:sysClr val="windowText" lastClr="000000"/>
              </a:solidFill>
              <a:effectLst/>
              <a:latin typeface="+mn-lt"/>
              <a:ea typeface="+mn-ea"/>
              <a:cs typeface="+mn-cs"/>
            </a:rPr>
            <a:t>きたことによる。その結果、地方債残高の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元利償還金は増加傾向にある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年度は病院特例債、その他の償還終了により前年度よりも数値が改善している。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今後は事業の選択と集中等により、</a:t>
          </a:r>
          <a:r>
            <a:rPr kumimoji="1" lang="ja-JP" altLang="en-US" sz="1100">
              <a:solidFill>
                <a:sysClr val="windowText" lastClr="000000"/>
              </a:solidFill>
              <a:effectLst/>
              <a:latin typeface="+mn-lt"/>
              <a:ea typeface="+mn-ea"/>
              <a:cs typeface="+mn-cs"/>
            </a:rPr>
            <a:t>財政状況に見合った投資的事業を行い、平成</a:t>
          </a:r>
          <a:r>
            <a:rPr kumimoji="1" lang="en-US" altLang="ja-JP" sz="1100">
              <a:solidFill>
                <a:sysClr val="windowText" lastClr="000000"/>
              </a:solidFill>
              <a:effectLst/>
              <a:latin typeface="+mn-lt"/>
              <a:ea typeface="+mn-ea"/>
              <a:cs typeface="+mn-cs"/>
            </a:rPr>
            <a:t>33</a:t>
          </a:r>
          <a:r>
            <a:rPr kumimoji="1" lang="ja-JP" altLang="en-US" sz="1100">
              <a:solidFill>
                <a:sysClr val="windowText" lastClr="000000"/>
              </a:solidFill>
              <a:effectLst/>
              <a:latin typeface="+mn-lt"/>
              <a:ea typeface="+mn-ea"/>
              <a:cs typeface="+mn-cs"/>
            </a:rPr>
            <a:t>年度末には実質公債費比率を</a:t>
          </a:r>
          <a:r>
            <a:rPr kumimoji="1" lang="en-US" altLang="ja-JP" sz="1100">
              <a:solidFill>
                <a:sysClr val="windowText" lastClr="000000"/>
              </a:solidFill>
              <a:effectLst/>
              <a:latin typeface="+mn-lt"/>
              <a:ea typeface="+mn-ea"/>
              <a:cs typeface="+mn-cs"/>
            </a:rPr>
            <a:t>7.5</a:t>
          </a:r>
          <a:r>
            <a:rPr kumimoji="1" lang="ja-JP" altLang="en-US" sz="1100">
              <a:solidFill>
                <a:sysClr val="windowText" lastClr="000000"/>
              </a:solidFill>
              <a:effectLst/>
              <a:latin typeface="+mn-lt"/>
              <a:ea typeface="+mn-ea"/>
              <a:cs typeface="+mn-cs"/>
            </a:rPr>
            <a:t>％以下にすることを目標とする。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120968</xdr:rowOff>
    </xdr:to>
    <xdr:cxnSp macro="">
      <xdr:nvCxnSpPr>
        <xdr:cNvPr id="373" name="直線コネクタ 372"/>
        <xdr:cNvCxnSpPr/>
      </xdr:nvCxnSpPr>
      <xdr:spPr>
        <a:xfrm flipV="1">
          <a:off x="16179800" y="69307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120968</xdr:rowOff>
    </xdr:to>
    <xdr:cxnSp macro="">
      <xdr:nvCxnSpPr>
        <xdr:cNvPr id="376" name="直線コネクタ 375"/>
        <xdr:cNvCxnSpPr/>
      </xdr:nvCxnSpPr>
      <xdr:spPr>
        <a:xfrm>
          <a:off x="15290800" y="6966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108903</xdr:rowOff>
    </xdr:to>
    <xdr:cxnSp macro="">
      <xdr:nvCxnSpPr>
        <xdr:cNvPr id="379" name="直線コネクタ 378"/>
        <xdr:cNvCxnSpPr/>
      </xdr:nvCxnSpPr>
      <xdr:spPr>
        <a:xfrm>
          <a:off x="14401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1" name="テキスト ボックス 380"/>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48578</xdr:rowOff>
    </xdr:to>
    <xdr:cxnSp macro="">
      <xdr:nvCxnSpPr>
        <xdr:cNvPr id="382" name="直線コネクタ 381"/>
        <xdr:cNvCxnSpPr/>
      </xdr:nvCxnSpPr>
      <xdr:spPr>
        <a:xfrm>
          <a:off x="13512800" y="68703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386" name="テキスト ボックス 385"/>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2" name="円/楕円 391"/>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393"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4" name="円/楕円 393"/>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5" name="テキスト ボックス 394"/>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396" name="円/楕円 395"/>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97" name="テキスト ボックス 396"/>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398" name="円/楕円 397"/>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399" name="テキスト ボックス 398"/>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400" name="円/楕円 399"/>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401" name="テキスト ボックス 400"/>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これ</a:t>
          </a:r>
          <a:r>
            <a:rPr kumimoji="1" lang="ja-JP" altLang="en-US" sz="1100">
              <a:solidFill>
                <a:sysClr val="windowText" lastClr="000000"/>
              </a:solidFill>
              <a:effectLst/>
              <a:latin typeface="+mn-lt"/>
              <a:ea typeface="+mn-ea"/>
              <a:cs typeface="+mn-cs"/>
            </a:rPr>
            <a:t>まで</a:t>
          </a:r>
          <a:r>
            <a:rPr kumimoji="1" lang="ja-JP" altLang="ja-JP" sz="1100">
              <a:solidFill>
                <a:sysClr val="windowText" lastClr="000000"/>
              </a:solidFill>
              <a:effectLst/>
              <a:latin typeface="+mn-lt"/>
              <a:ea typeface="+mn-ea"/>
              <a:cs typeface="+mn-cs"/>
            </a:rPr>
            <a:t>義務教育施設の耐震化・大規模改修に加え、</a:t>
          </a:r>
          <a:r>
            <a:rPr kumimoji="1" lang="ja-JP" altLang="en-US" sz="1100">
              <a:solidFill>
                <a:sysClr val="windowText" lastClr="000000"/>
              </a:solidFill>
              <a:effectLst/>
              <a:latin typeface="+mn-lt"/>
              <a:ea typeface="+mn-ea"/>
              <a:cs typeface="+mn-cs"/>
            </a:rPr>
            <a:t>統廃合に伴う増築など義務教育施設の改修が続いたことや、また、（仮称）泉南阪南共立火葬場建設事業や鳥取ノ荘駅及び周辺整備事業、</a:t>
          </a:r>
          <a:r>
            <a:rPr kumimoji="1" lang="ja-JP" altLang="ja-JP" sz="1100">
              <a:solidFill>
                <a:sysClr val="windowText" lastClr="000000"/>
              </a:solidFill>
              <a:effectLst/>
              <a:latin typeface="+mn-lt"/>
              <a:ea typeface="+mn-ea"/>
              <a:cs typeface="+mn-cs"/>
            </a:rPr>
            <a:t>道路改修事業等の投資的事業費が増加し</a:t>
          </a:r>
          <a:r>
            <a:rPr kumimoji="1" lang="ja-JP" altLang="en-US" sz="1100">
              <a:solidFill>
                <a:sysClr val="windowText" lastClr="000000"/>
              </a:solidFill>
              <a:effectLst/>
              <a:latin typeface="+mn-lt"/>
              <a:ea typeface="+mn-ea"/>
              <a:cs typeface="+mn-cs"/>
            </a:rPr>
            <a:t>たことから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地方債残高が増加している。</a:t>
          </a:r>
          <a:r>
            <a:rPr kumimoji="1" lang="ja-JP" altLang="ja-JP" sz="1100">
              <a:solidFill>
                <a:sysClr val="windowText" lastClr="000000"/>
              </a:solidFill>
              <a:effectLst/>
              <a:latin typeface="+mn-lt"/>
              <a:ea typeface="+mn-ea"/>
              <a:cs typeface="+mn-cs"/>
            </a:rPr>
            <a:t>また、財政調整基金取崩によ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、充当可能財源等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、将来負担比率が上昇した。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（仮称）泉南阪南共立火葬場建設事業</a:t>
          </a:r>
          <a:r>
            <a:rPr kumimoji="1" lang="ja-JP" altLang="ja-JP" sz="1100">
              <a:solidFill>
                <a:sysClr val="windowText" lastClr="000000"/>
              </a:solidFill>
              <a:effectLst/>
              <a:latin typeface="+mn-lt"/>
              <a:ea typeface="+mn-ea"/>
              <a:cs typeface="+mn-cs"/>
            </a:rPr>
            <a:t>により将来負担比率の上昇が考えられることから、</a:t>
          </a:r>
          <a:r>
            <a:rPr kumimoji="1" lang="ja-JP" altLang="en-US" sz="1100">
              <a:solidFill>
                <a:sysClr val="windowText" lastClr="000000"/>
              </a:solidFill>
              <a:effectLst/>
              <a:latin typeface="+mn-lt"/>
              <a:ea typeface="+mn-ea"/>
              <a:cs typeface="+mn-cs"/>
            </a:rPr>
            <a:t>投資的</a:t>
          </a:r>
          <a:r>
            <a:rPr kumimoji="1" lang="ja-JP" altLang="ja-JP" sz="1100">
              <a:solidFill>
                <a:sysClr val="windowText" lastClr="000000"/>
              </a:solidFill>
              <a:effectLst/>
              <a:latin typeface="+mn-lt"/>
              <a:ea typeface="+mn-ea"/>
              <a:cs typeface="+mn-cs"/>
            </a:rPr>
            <a:t>事業については選択と集中</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効率的な行政運営等により基金への依存度を下げ</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年度末には</a:t>
          </a:r>
          <a:r>
            <a:rPr kumimoji="1" lang="ja-JP" altLang="en-US" sz="1100">
              <a:solidFill>
                <a:sysClr val="windowText" lastClr="000000"/>
              </a:solidFill>
              <a:effectLst/>
              <a:latin typeface="+mn-lt"/>
              <a:ea typeface="+mn-ea"/>
              <a:cs typeface="+mn-cs"/>
            </a:rPr>
            <a:t>将来負担比率を</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％以下にすることを目標とする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103632</xdr:rowOff>
    </xdr:from>
    <xdr:to>
      <xdr:col>24</xdr:col>
      <xdr:colOff>558800</xdr:colOff>
      <xdr:row>17</xdr:row>
      <xdr:rowOff>1355</xdr:rowOff>
    </xdr:to>
    <xdr:cxnSp macro="">
      <xdr:nvCxnSpPr>
        <xdr:cNvPr id="435" name="直線コネクタ 434"/>
        <xdr:cNvCxnSpPr/>
      </xdr:nvCxnSpPr>
      <xdr:spPr>
        <a:xfrm>
          <a:off x="16179800" y="2846832"/>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103632</xdr:rowOff>
    </xdr:to>
    <xdr:cxnSp macro="">
      <xdr:nvCxnSpPr>
        <xdr:cNvPr id="438" name="直線コネクタ 437"/>
        <xdr:cNvCxnSpPr/>
      </xdr:nvCxnSpPr>
      <xdr:spPr>
        <a:xfrm>
          <a:off x="15290800" y="2827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77893</xdr:rowOff>
    </xdr:from>
    <xdr:to>
      <xdr:col>22</xdr:col>
      <xdr:colOff>203200</xdr:colOff>
      <xdr:row>16</xdr:row>
      <xdr:rowOff>84328</xdr:rowOff>
    </xdr:to>
    <xdr:cxnSp macro="">
      <xdr:nvCxnSpPr>
        <xdr:cNvPr id="441" name="直線コネクタ 440"/>
        <xdr:cNvCxnSpPr/>
      </xdr:nvCxnSpPr>
      <xdr:spPr>
        <a:xfrm>
          <a:off x="14401800" y="282109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156100</xdr:rowOff>
    </xdr:from>
    <xdr:ext cx="762000" cy="259045"/>
    <xdr:sp macro="" textlink="">
      <xdr:nvSpPr>
        <xdr:cNvPr id="443" name="テキスト ボックス 442"/>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71459</xdr:rowOff>
    </xdr:from>
    <xdr:to>
      <xdr:col>21</xdr:col>
      <xdr:colOff>0</xdr:colOff>
      <xdr:row>16</xdr:row>
      <xdr:rowOff>77893</xdr:rowOff>
    </xdr:to>
    <xdr:cxnSp macro="">
      <xdr:nvCxnSpPr>
        <xdr:cNvPr id="444" name="直線コネクタ 443"/>
        <xdr:cNvCxnSpPr/>
      </xdr:nvCxnSpPr>
      <xdr:spPr>
        <a:xfrm>
          <a:off x="13512800" y="281465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118296</xdr:rowOff>
    </xdr:from>
    <xdr:ext cx="762000" cy="259045"/>
    <xdr:sp macro="" textlink="">
      <xdr:nvSpPr>
        <xdr:cNvPr id="446" name="テキスト ボックス 445"/>
        <xdr:cNvSpPr txBox="1"/>
      </xdr:nvSpPr>
      <xdr:spPr>
        <a:xfrm>
          <a:off x="14020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37736</xdr:rowOff>
    </xdr:from>
    <xdr:ext cx="762000" cy="259045"/>
    <xdr:sp macro="" textlink="">
      <xdr:nvSpPr>
        <xdr:cNvPr id="448" name="テキスト ボックス 447"/>
        <xdr:cNvSpPr txBox="1"/>
      </xdr:nvSpPr>
      <xdr:spPr>
        <a:xfrm>
          <a:off x="13131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122005</xdr:rowOff>
    </xdr:from>
    <xdr:to>
      <xdr:col>24</xdr:col>
      <xdr:colOff>609600</xdr:colOff>
      <xdr:row>17</xdr:row>
      <xdr:rowOff>52155</xdr:rowOff>
    </xdr:to>
    <xdr:sp macro="" textlink="">
      <xdr:nvSpPr>
        <xdr:cNvPr id="454" name="円/楕円 453"/>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94082</xdr:rowOff>
    </xdr:from>
    <xdr:ext cx="762000" cy="259045"/>
    <xdr:sp macro="" textlink="">
      <xdr:nvSpPr>
        <xdr:cNvPr id="455"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52832</xdr:rowOff>
    </xdr:from>
    <xdr:to>
      <xdr:col>23</xdr:col>
      <xdr:colOff>457200</xdr:colOff>
      <xdr:row>16</xdr:row>
      <xdr:rowOff>154432</xdr:rowOff>
    </xdr:to>
    <xdr:sp macro="" textlink="">
      <xdr:nvSpPr>
        <xdr:cNvPr id="456" name="円/楕円 455"/>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139209</xdr:rowOff>
    </xdr:from>
    <xdr:ext cx="736600" cy="259045"/>
    <xdr:sp macro="" textlink="">
      <xdr:nvSpPr>
        <xdr:cNvPr id="457" name="テキスト ボックス 456"/>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33528</xdr:rowOff>
    </xdr:from>
    <xdr:to>
      <xdr:col>22</xdr:col>
      <xdr:colOff>254000</xdr:colOff>
      <xdr:row>16</xdr:row>
      <xdr:rowOff>135128</xdr:rowOff>
    </xdr:to>
    <xdr:sp macro="" textlink="">
      <xdr:nvSpPr>
        <xdr:cNvPr id="458" name="円/楕円 457"/>
        <xdr:cNvSpPr/>
      </xdr:nvSpPr>
      <xdr:spPr>
        <a:xfrm>
          <a:off x="15240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145305</xdr:rowOff>
    </xdr:from>
    <xdr:ext cx="762000" cy="259045"/>
    <xdr:sp macro="" textlink="">
      <xdr:nvSpPr>
        <xdr:cNvPr id="459" name="テキスト ボックス 45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27093</xdr:rowOff>
    </xdr:from>
    <xdr:to>
      <xdr:col>21</xdr:col>
      <xdr:colOff>50800</xdr:colOff>
      <xdr:row>16</xdr:row>
      <xdr:rowOff>128693</xdr:rowOff>
    </xdr:to>
    <xdr:sp macro="" textlink="">
      <xdr:nvSpPr>
        <xdr:cNvPr id="460" name="円/楕円 459"/>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138870</xdr:rowOff>
    </xdr:from>
    <xdr:ext cx="762000" cy="259045"/>
    <xdr:sp macro="" textlink="">
      <xdr:nvSpPr>
        <xdr:cNvPr id="461" name="テキスト ボックス 460"/>
        <xdr:cNvSpPr txBox="1"/>
      </xdr:nvSpPr>
      <xdr:spPr>
        <a:xfrm>
          <a:off x="14020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20659</xdr:rowOff>
    </xdr:from>
    <xdr:to>
      <xdr:col>19</xdr:col>
      <xdr:colOff>533400</xdr:colOff>
      <xdr:row>16</xdr:row>
      <xdr:rowOff>122259</xdr:rowOff>
    </xdr:to>
    <xdr:sp macro="" textlink="">
      <xdr:nvSpPr>
        <xdr:cNvPr id="462" name="円/楕円 461"/>
        <xdr:cNvSpPr/>
      </xdr:nvSpPr>
      <xdr:spPr>
        <a:xfrm>
          <a:off x="13462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132436</xdr:rowOff>
    </xdr:from>
    <xdr:ext cx="762000" cy="259045"/>
    <xdr:sp macro="" textlink="">
      <xdr:nvSpPr>
        <xdr:cNvPr id="463" name="テキスト ボックス 462"/>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退職金</a:t>
          </a:r>
          <a:r>
            <a:rPr kumimoji="1" lang="ja-JP" altLang="en-US" sz="1100">
              <a:solidFill>
                <a:schemeClr val="dk1"/>
              </a:solidFill>
              <a:effectLst/>
              <a:latin typeface="+mn-lt"/>
              <a:ea typeface="+mn-ea"/>
              <a:cs typeface="+mn-cs"/>
            </a:rPr>
            <a:t>ともに減額となって</a:t>
          </a:r>
          <a:r>
            <a:rPr kumimoji="1" lang="ja-JP" altLang="en-US" sz="1100">
              <a:solidFill>
                <a:sysClr val="windowText" lastClr="000000"/>
              </a:solidFill>
              <a:effectLst/>
              <a:latin typeface="+mn-lt"/>
              <a:ea typeface="+mn-ea"/>
              <a:cs typeface="+mn-cs"/>
            </a:rPr>
            <a:t>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退職金は退職者数の減少により</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16.7%</a:t>
          </a:r>
          <a:r>
            <a:rPr kumimoji="1" lang="ja-JP" altLang="ja-JP" sz="1100">
              <a:solidFill>
                <a:sysClr val="windowText" lastClr="000000"/>
              </a:solidFill>
              <a:effectLst/>
              <a:latin typeface="+mn-lt"/>
              <a:ea typeface="+mn-ea"/>
              <a:cs typeface="+mn-cs"/>
            </a:rPr>
            <a:t>の減額となっている。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は財政健全化計画に基づき</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より定員の適正管理を進めるとともに総人件費</a:t>
          </a:r>
          <a:r>
            <a:rPr kumimoji="1" lang="ja-JP" altLang="en-US"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19231</xdr:rowOff>
    </xdr:from>
    <xdr:to>
      <xdr:col>7</xdr:col>
      <xdr:colOff>15875</xdr:colOff>
      <xdr:row>36</xdr:row>
      <xdr:rowOff>38826</xdr:rowOff>
    </xdr:to>
    <xdr:cxnSp macro="">
      <xdr:nvCxnSpPr>
        <xdr:cNvPr id="68" name="直線コネクタ 67"/>
        <xdr:cNvCxnSpPr/>
      </xdr:nvCxnSpPr>
      <xdr:spPr>
        <a:xfrm flipV="1">
          <a:off x="3987800" y="6191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38826</xdr:rowOff>
    </xdr:from>
    <xdr:to>
      <xdr:col>5</xdr:col>
      <xdr:colOff>549275</xdr:colOff>
      <xdr:row>36</xdr:row>
      <xdr:rowOff>91077</xdr:rowOff>
    </xdr:to>
    <xdr:cxnSp macro="">
      <xdr:nvCxnSpPr>
        <xdr:cNvPr id="71" name="直線コネクタ 70"/>
        <xdr:cNvCxnSpPr/>
      </xdr:nvCxnSpPr>
      <xdr:spPr>
        <a:xfrm flipV="1">
          <a:off x="3098800" y="6211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91077</xdr:rowOff>
    </xdr:to>
    <xdr:cxnSp macro="">
      <xdr:nvCxnSpPr>
        <xdr:cNvPr id="74" name="直線コネクタ 73"/>
        <xdr:cNvCxnSpPr/>
      </xdr:nvCxnSpPr>
      <xdr:spPr>
        <a:xfrm>
          <a:off x="2209800" y="6230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165843</xdr:rowOff>
    </xdr:from>
    <xdr:ext cx="762000" cy="259045"/>
    <xdr:sp macro="" textlink="">
      <xdr:nvSpPr>
        <xdr:cNvPr id="76" name="テキスト ボックス 75"/>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169454</xdr:rowOff>
    </xdr:to>
    <xdr:cxnSp macro="">
      <xdr:nvCxnSpPr>
        <xdr:cNvPr id="77" name="直線コネクタ 76"/>
        <xdr:cNvCxnSpPr/>
      </xdr:nvCxnSpPr>
      <xdr:spPr>
        <a:xfrm flipV="1">
          <a:off x="1320800" y="62306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924</xdr:rowOff>
    </xdr:from>
    <xdr:ext cx="762000" cy="259045"/>
    <xdr:sp macro="" textlink="">
      <xdr:nvSpPr>
        <xdr:cNvPr id="79" name="テキスト ボックス 78"/>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139881</xdr:rowOff>
    </xdr:from>
    <xdr:to>
      <xdr:col>7</xdr:col>
      <xdr:colOff>66675</xdr:colOff>
      <xdr:row>36</xdr:row>
      <xdr:rowOff>70031</xdr:rowOff>
    </xdr:to>
    <xdr:sp macro="" textlink="">
      <xdr:nvSpPr>
        <xdr:cNvPr id="87" name="円/楕円 86"/>
        <xdr:cNvSpPr/>
      </xdr:nvSpPr>
      <xdr:spPr>
        <a:xfrm>
          <a:off x="4775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156408</xdr:rowOff>
    </xdr:from>
    <xdr:ext cx="762000" cy="259045"/>
    <xdr:sp macro="" textlink="">
      <xdr:nvSpPr>
        <xdr:cNvPr id="88" name="人件費該当値テキスト"/>
        <xdr:cNvSpPr txBox="1"/>
      </xdr:nvSpPr>
      <xdr:spPr>
        <a:xfrm>
          <a:off x="4914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159476</xdr:rowOff>
    </xdr:from>
    <xdr:to>
      <xdr:col>5</xdr:col>
      <xdr:colOff>600075</xdr:colOff>
      <xdr:row>36</xdr:row>
      <xdr:rowOff>89626</xdr:rowOff>
    </xdr:to>
    <xdr:sp macro="" textlink="">
      <xdr:nvSpPr>
        <xdr:cNvPr id="89" name="円/楕円 88"/>
        <xdr:cNvSpPr/>
      </xdr:nvSpPr>
      <xdr:spPr>
        <a:xfrm>
          <a:off x="3937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74403</xdr:rowOff>
    </xdr:from>
    <xdr:ext cx="736600" cy="259045"/>
    <xdr:sp macro="" textlink="">
      <xdr:nvSpPr>
        <xdr:cNvPr id="90" name="テキスト ボックス 89"/>
        <xdr:cNvSpPr txBox="1"/>
      </xdr:nvSpPr>
      <xdr:spPr>
        <a:xfrm>
          <a:off x="3606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40277</xdr:rowOff>
    </xdr:from>
    <xdr:to>
      <xdr:col>4</xdr:col>
      <xdr:colOff>396875</xdr:colOff>
      <xdr:row>36</xdr:row>
      <xdr:rowOff>141877</xdr:rowOff>
    </xdr:to>
    <xdr:sp macro="" textlink="">
      <xdr:nvSpPr>
        <xdr:cNvPr id="91" name="円/楕円 90"/>
        <xdr:cNvSpPr/>
      </xdr:nvSpPr>
      <xdr:spPr>
        <a:xfrm>
          <a:off x="3048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152054</xdr:rowOff>
    </xdr:from>
    <xdr:ext cx="762000" cy="259045"/>
    <xdr:sp macro="" textlink="">
      <xdr:nvSpPr>
        <xdr:cNvPr id="92" name="テキスト ボックス 91"/>
        <xdr:cNvSpPr txBox="1"/>
      </xdr:nvSpPr>
      <xdr:spPr>
        <a:xfrm>
          <a:off x="2717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3" name="円/楕円 92"/>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4" name="テキスト ボックス 93"/>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118654</xdr:rowOff>
    </xdr:from>
    <xdr:to>
      <xdr:col>1</xdr:col>
      <xdr:colOff>676275</xdr:colOff>
      <xdr:row>37</xdr:row>
      <xdr:rowOff>48804</xdr:rowOff>
    </xdr:to>
    <xdr:sp macro="" textlink="">
      <xdr:nvSpPr>
        <xdr:cNvPr id="95" name="円/楕円 94"/>
        <xdr:cNvSpPr/>
      </xdr:nvSpPr>
      <xdr:spPr>
        <a:xfrm>
          <a:off x="1270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58981</xdr:rowOff>
    </xdr:from>
    <xdr:ext cx="762000" cy="259045"/>
    <xdr:sp macro="" textlink="">
      <xdr:nvSpPr>
        <xdr:cNvPr id="96" name="テキスト ボックス 95"/>
        <xdr:cNvSpPr txBox="1"/>
      </xdr:nvSpPr>
      <xdr:spPr>
        <a:xfrm>
          <a:off x="939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これまで行</a:t>
          </a:r>
          <a:r>
            <a:rPr kumimoji="1" lang="ja-JP" altLang="en-US" sz="1100">
              <a:solidFill>
                <a:sysClr val="windowText" lastClr="000000"/>
              </a:solidFill>
              <a:effectLst/>
              <a:latin typeface="+mn-lt"/>
              <a:ea typeface="+mn-ea"/>
              <a:cs typeface="+mn-cs"/>
            </a:rPr>
            <a:t>財政改革の取組により、</a:t>
          </a:r>
          <a:r>
            <a:rPr kumimoji="1" lang="ja-JP" altLang="ja-JP" sz="1100">
              <a:solidFill>
                <a:sysClr val="windowText" lastClr="000000"/>
              </a:solidFill>
              <a:effectLst/>
              <a:latin typeface="+mn-lt"/>
              <a:ea typeface="+mn-ea"/>
              <a:cs typeface="+mn-cs"/>
            </a:rPr>
            <a:t>公共施設における指定管理者制度の導入を推進して</a:t>
          </a:r>
          <a:r>
            <a:rPr kumimoji="1" lang="ja-JP" altLang="en-US" sz="1100">
              <a:solidFill>
                <a:sysClr val="windowText" lastClr="000000"/>
              </a:solidFill>
              <a:effectLst/>
              <a:latin typeface="+mn-lt"/>
              <a:ea typeface="+mn-ea"/>
              <a:cs typeface="+mn-cs"/>
            </a:rPr>
            <a:t>きたことなどから、物件費は類</a:t>
          </a:r>
          <a:r>
            <a:rPr kumimoji="1" lang="ja-JP" altLang="ja-JP" sz="1100">
              <a:solidFill>
                <a:sysClr val="windowText" lastClr="000000"/>
              </a:solidFill>
              <a:effectLst/>
              <a:latin typeface="+mn-lt"/>
              <a:ea typeface="+mn-ea"/>
              <a:cs typeface="+mn-cs"/>
            </a:rPr>
            <a:t>似団体の中では高くなっている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前年度の地方創生関係の臨時的経費が減少し</a:t>
          </a:r>
          <a:r>
            <a:rPr kumimoji="1" lang="ja-JP" altLang="en-US" sz="1100">
              <a:solidFill>
                <a:sysClr val="windowText" lastClr="000000"/>
              </a:solidFill>
              <a:effectLst/>
              <a:latin typeface="+mn-lt"/>
              <a:ea typeface="+mn-ea"/>
              <a:cs typeface="+mn-cs"/>
            </a:rPr>
            <a:t>たことで、</a:t>
          </a:r>
          <a:r>
            <a:rPr kumimoji="1" lang="ja-JP" altLang="ja-JP" sz="1100">
              <a:solidFill>
                <a:sysClr val="windowText" lastClr="000000"/>
              </a:solidFill>
              <a:effectLst/>
              <a:latin typeface="+mn-lt"/>
              <a:ea typeface="+mn-ea"/>
              <a:cs typeface="+mn-cs"/>
            </a:rPr>
            <a:t>物件費の総額は減少したが、</a:t>
          </a:r>
          <a:r>
            <a:rPr kumimoji="1" lang="ja-JP" altLang="en-US" sz="1100">
              <a:solidFill>
                <a:sysClr val="windowText" lastClr="000000"/>
              </a:solidFill>
              <a:effectLst/>
              <a:latin typeface="+mn-lt"/>
              <a:ea typeface="+mn-ea"/>
              <a:cs typeface="+mn-cs"/>
            </a:rPr>
            <a:t>新たに学校園介助員配置事業費が増加したこと等により、経常的な物件費が増額となり、物件費に係る経常収支比率が増加した。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阪南市財政健全化計画に基づき、事務事業</a:t>
          </a:r>
          <a:r>
            <a:rPr kumimoji="1" lang="ja-JP" altLang="en-US" sz="1100">
              <a:solidFill>
                <a:schemeClr val="dk1"/>
              </a:solidFill>
              <a:effectLst/>
              <a:latin typeface="+mn-lt"/>
              <a:ea typeface="+mn-ea"/>
              <a:cs typeface="+mn-cs"/>
            </a:rPr>
            <a:t>の見直しの中で物件費の抑制に努める一方、より効率的な事業実施と市民サービスの向上及び総人件費の抑制に向けて、外部委託の推進を行う。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168148</xdr:rowOff>
    </xdr:to>
    <xdr:cxnSp macro="">
      <xdr:nvCxnSpPr>
        <xdr:cNvPr id="127" name="直線コネクタ 126"/>
        <xdr:cNvCxnSpPr/>
      </xdr:nvCxnSpPr>
      <xdr:spPr>
        <a:xfrm>
          <a:off x="15671800" y="2847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131572</xdr:rowOff>
    </xdr:to>
    <xdr:cxnSp macro="">
      <xdr:nvCxnSpPr>
        <xdr:cNvPr id="130" name="直線コネクタ 129"/>
        <xdr:cNvCxnSpPr/>
      </xdr:nvCxnSpPr>
      <xdr:spPr>
        <a:xfrm flipV="1">
          <a:off x="14782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131572</xdr:rowOff>
    </xdr:to>
    <xdr:cxnSp macro="">
      <xdr:nvCxnSpPr>
        <xdr:cNvPr id="133" name="直線コネクタ 132"/>
        <xdr:cNvCxnSpPr/>
      </xdr:nvCxnSpPr>
      <xdr:spPr>
        <a:xfrm>
          <a:off x="13893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35" name="テキスト ボックス 134"/>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122428</xdr:rowOff>
    </xdr:to>
    <xdr:cxnSp macro="">
      <xdr:nvCxnSpPr>
        <xdr:cNvPr id="136" name="直線コネクタ 135"/>
        <xdr:cNvCxnSpPr/>
      </xdr:nvCxnSpPr>
      <xdr:spPr>
        <a:xfrm>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8" name="テキスト ボックス 13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40" name="テキスト ボックス 13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6" name="円/楕円 145"/>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89425</xdr:rowOff>
    </xdr:from>
    <xdr:ext cx="762000" cy="259045"/>
    <xdr:sp macro="" textlink="">
      <xdr:nvSpPr>
        <xdr:cNvPr id="147"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50" name="円/楕円 149"/>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51" name="テキスト ボックス 15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52" name="円/楕円 151"/>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53" name="テキスト ボックス 15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4" name="円/楕円 153"/>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5" name="テキスト ボックス 154"/>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本市は専門職員によるケースワーカーを設置し生活保護費をはじめとする扶助費の抑制に努めてきた。しかし、障がい者施策による社会福祉費の増加や子ども医療の年齢拡充</a:t>
          </a:r>
          <a:r>
            <a:rPr kumimoji="1" lang="ja-JP" altLang="ja-JP" sz="1100">
              <a:solidFill>
                <a:schemeClr val="dk1"/>
              </a:solidFill>
              <a:effectLst/>
              <a:latin typeface="+mn-lt"/>
              <a:ea typeface="+mn-ea"/>
              <a:cs typeface="+mn-cs"/>
            </a:rPr>
            <a:t>等に伴</a:t>
          </a:r>
          <a:r>
            <a:rPr kumimoji="1" lang="ja-JP" altLang="en-US" sz="1100">
              <a:solidFill>
                <a:schemeClr val="dk1"/>
              </a:solidFill>
              <a:effectLst/>
              <a:latin typeface="+mn-lt"/>
              <a:ea typeface="+mn-ea"/>
              <a:cs typeface="+mn-cs"/>
            </a:rPr>
            <a:t>う児童福祉費の増加等により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年度は前年度比で扶助費が増額となっている。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本市の高齢化率が</a:t>
          </a:r>
          <a:r>
            <a:rPr kumimoji="1" lang="en-US" altLang="ja-JP" sz="1100">
              <a:solidFill>
                <a:sysClr val="windowText" lastClr="000000"/>
              </a:solidFill>
              <a:effectLst/>
              <a:latin typeface="+mn-lt"/>
              <a:ea typeface="+mn-ea"/>
              <a:cs typeface="+mn-cs"/>
            </a:rPr>
            <a:t>30.50</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月末）と高いことや、障がい者施策による社会福祉費の伸びが依然として大きいことから、今後も更なる増額が懸念されるため、引き続き</a:t>
          </a:r>
          <a:r>
            <a:rPr kumimoji="1" lang="ja-JP" altLang="ja-JP" sz="1100">
              <a:solidFill>
                <a:sysClr val="windowText" lastClr="000000"/>
              </a:solidFill>
              <a:effectLst/>
              <a:latin typeface="+mn-lt"/>
              <a:ea typeface="+mn-ea"/>
              <a:cs typeface="+mn-cs"/>
            </a:rPr>
            <a:t>専門職員</a:t>
          </a:r>
          <a:r>
            <a:rPr kumimoji="1" lang="ja-JP" altLang="en-US" sz="1100">
              <a:solidFill>
                <a:sysClr val="windowText" lastClr="000000"/>
              </a:solidFill>
              <a:effectLst/>
              <a:latin typeface="+mn-lt"/>
              <a:ea typeface="+mn-ea"/>
              <a:cs typeface="+mn-cs"/>
            </a:rPr>
            <a:t>による対応などを</a:t>
          </a:r>
          <a:r>
            <a:rPr kumimoji="1" lang="ja-JP" altLang="ja-JP" sz="1100">
              <a:solidFill>
                <a:sysClr val="windowText" lastClr="000000"/>
              </a:solidFill>
              <a:effectLst/>
              <a:latin typeface="+mn-lt"/>
              <a:ea typeface="+mn-ea"/>
              <a:cs typeface="+mn-cs"/>
            </a:rPr>
            <a:t>適切</a:t>
          </a:r>
          <a:r>
            <a:rPr kumimoji="1" lang="ja-JP" altLang="en-US" sz="1100">
              <a:solidFill>
                <a:sysClr val="windowText" lastClr="000000"/>
              </a:solidFill>
              <a:effectLst/>
              <a:latin typeface="+mn-lt"/>
              <a:ea typeface="+mn-ea"/>
              <a:cs typeface="+mn-cs"/>
            </a:rPr>
            <a:t>に行っていく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55</xdr:row>
      <xdr:rowOff>140607</xdr:rowOff>
    </xdr:to>
    <xdr:cxnSp macro="">
      <xdr:nvCxnSpPr>
        <xdr:cNvPr id="190" name="直線コネクタ 189"/>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140607</xdr:rowOff>
    </xdr:to>
    <xdr:cxnSp macro="">
      <xdr:nvCxnSpPr>
        <xdr:cNvPr id="193" name="直線コネクタ 192"/>
        <xdr:cNvCxnSpPr/>
      </xdr:nvCxnSpPr>
      <xdr:spPr>
        <a:xfrm>
          <a:off x="3098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75293</xdr:rowOff>
    </xdr:to>
    <xdr:cxnSp macro="">
      <xdr:nvCxnSpPr>
        <xdr:cNvPr id="196" name="直線コネクタ 195"/>
        <xdr:cNvCxnSpPr/>
      </xdr:nvCxnSpPr>
      <xdr:spPr>
        <a:xfrm>
          <a:off x="2209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54</xdr:row>
      <xdr:rowOff>159657</xdr:rowOff>
    </xdr:to>
    <xdr:cxnSp macro="">
      <xdr:nvCxnSpPr>
        <xdr:cNvPr id="199" name="直線コネクタ 198"/>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2" name="テキスト ボックス 211"/>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3" name="円/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a:t>
          </a:r>
          <a:r>
            <a:rPr kumimoji="1" lang="ja-JP" altLang="ja-JP" sz="1100">
              <a:solidFill>
                <a:sysClr val="windowText" lastClr="000000"/>
              </a:solidFill>
              <a:effectLst/>
              <a:latin typeface="+mn-lt"/>
              <a:ea typeface="+mn-ea"/>
              <a:cs typeface="+mn-cs"/>
            </a:rPr>
            <a:t>比率の内訳は、維持補修費が</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％、繰出金が</a:t>
          </a:r>
          <a:r>
            <a:rPr kumimoji="1" lang="en-US" altLang="ja-JP" sz="1100">
              <a:solidFill>
                <a:sysClr val="windowText" lastClr="000000"/>
              </a:solidFill>
              <a:effectLst/>
              <a:latin typeface="+mn-lt"/>
              <a:ea typeface="+mn-ea"/>
              <a:cs typeface="+mn-cs"/>
            </a:rPr>
            <a:t>19.8</a:t>
          </a:r>
          <a:r>
            <a:rPr kumimoji="1" lang="ja-JP" altLang="ja-JP" sz="1100">
              <a:solidFill>
                <a:sysClr val="windowText" lastClr="000000"/>
              </a:solidFill>
              <a:effectLst/>
              <a:latin typeface="+mn-lt"/>
              <a:ea typeface="+mn-ea"/>
              <a:cs typeface="+mn-cs"/>
            </a:rPr>
            <a:t>％となっている。類似団体平均を上回っている</a:t>
          </a:r>
          <a:r>
            <a:rPr kumimoji="1" lang="ja-JP" altLang="en-US" sz="1100">
              <a:solidFill>
                <a:sysClr val="windowText" lastClr="000000"/>
              </a:solidFill>
              <a:effectLst/>
              <a:latin typeface="+mn-lt"/>
              <a:ea typeface="+mn-ea"/>
              <a:cs typeface="+mn-cs"/>
            </a:rPr>
            <a:t>要因として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下水道事業において</a:t>
          </a:r>
          <a:r>
            <a:rPr kumimoji="1" lang="ja-JP" altLang="ja-JP" sz="1100">
              <a:solidFill>
                <a:sysClr val="windowText" lastClr="000000"/>
              </a:solidFill>
              <a:effectLst/>
              <a:latin typeface="+mn-lt"/>
              <a:ea typeface="+mn-ea"/>
              <a:cs typeface="+mn-cs"/>
            </a:rPr>
            <a:t>普及率が</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ため事業収益を補てんする必要がある</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や、国民健康保険特別会計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累積赤字を抱え</a:t>
          </a:r>
          <a:r>
            <a:rPr kumimoji="1" lang="ja-JP" altLang="en-US" sz="1100">
              <a:solidFill>
                <a:sysClr val="windowText" lastClr="000000"/>
              </a:solidFill>
              <a:effectLst/>
              <a:latin typeface="+mn-lt"/>
              <a:ea typeface="+mn-ea"/>
              <a:cs typeface="+mn-cs"/>
            </a:rPr>
            <a:t>ていること、</a:t>
          </a:r>
          <a:r>
            <a:rPr kumimoji="1" lang="ja-JP" altLang="ja-JP" sz="1100">
              <a:solidFill>
                <a:sysClr val="windowText" lastClr="000000"/>
              </a:solidFill>
              <a:effectLst/>
              <a:latin typeface="+mn-lt"/>
              <a:ea typeface="+mn-ea"/>
              <a:cs typeface="+mn-cs"/>
            </a:rPr>
            <a:t>介護保険特別会計・後期高齢者医療特別会計に対する繰出金</a:t>
          </a:r>
          <a:r>
            <a:rPr kumimoji="1" lang="ja-JP" altLang="en-US" sz="1100">
              <a:solidFill>
                <a:sysClr val="windowText" lastClr="000000"/>
              </a:solidFill>
              <a:effectLst/>
              <a:latin typeface="+mn-lt"/>
              <a:ea typeface="+mn-ea"/>
              <a:cs typeface="+mn-cs"/>
            </a:rPr>
            <a:t>が全国平均を上回る高齢化に伴い年々増加している</a:t>
          </a:r>
          <a:r>
            <a:rPr kumimoji="1" lang="ja-JP" altLang="ja-JP" sz="1100">
              <a:solidFill>
                <a:sysClr val="windowText" lastClr="000000"/>
              </a:solidFill>
              <a:effectLst/>
              <a:latin typeface="+mn-lt"/>
              <a:ea typeface="+mn-ea"/>
              <a:cs typeface="+mn-cs"/>
            </a:rPr>
            <a:t>影響が大きい。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lang="ja-JP" altLang="en-US" sz="1100" b="0" i="0" u="none" strike="noStrike" baseline="0" smtClean="0">
              <a:solidFill>
                <a:sysClr val="windowText" lastClr="000000"/>
              </a:solidFill>
              <a:latin typeface="+mn-lt"/>
              <a:ea typeface="+mn-ea"/>
              <a:cs typeface="+mn-cs"/>
            </a:rPr>
            <a:t>今後、下水道事業については企業会計に移行し、経費の節減や使用料の改定などによる健全化を図り、他の特別会計についても効率的な事務・事業の実施に努めることで、一般会計からの</a:t>
          </a:r>
          <a:r>
            <a:rPr kumimoji="1" lang="ja-JP" altLang="ja-JP" sz="1100">
              <a:solidFill>
                <a:sysClr val="windowText" lastClr="000000"/>
              </a:solidFill>
              <a:effectLst/>
              <a:latin typeface="+mn-lt"/>
              <a:ea typeface="+mn-ea"/>
              <a:cs typeface="+mn-cs"/>
            </a:rPr>
            <a:t>繰出金の</a:t>
          </a:r>
          <a:r>
            <a:rPr kumimoji="1" lang="ja-JP" altLang="en-US" sz="1100">
              <a:solidFill>
                <a:sysClr val="windowText" lastClr="000000"/>
              </a:solidFill>
              <a:effectLst/>
              <a:latin typeface="+mn-lt"/>
              <a:ea typeface="+mn-ea"/>
              <a:cs typeface="+mn-cs"/>
            </a:rPr>
            <a:t>抑制</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161290</xdr:rowOff>
    </xdr:to>
    <xdr:cxnSp macro="">
      <xdr:nvCxnSpPr>
        <xdr:cNvPr id="251" name="直線コネクタ 250"/>
        <xdr:cNvCxnSpPr/>
      </xdr:nvCxnSpPr>
      <xdr:spPr>
        <a:xfrm>
          <a:off x="15671800" y="10162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39370</xdr:rowOff>
    </xdr:from>
    <xdr:to>
      <xdr:col>22</xdr:col>
      <xdr:colOff>565150</xdr:colOff>
      <xdr:row>59</xdr:row>
      <xdr:rowOff>46990</xdr:rowOff>
    </xdr:to>
    <xdr:cxnSp macro="">
      <xdr:nvCxnSpPr>
        <xdr:cNvPr id="254" name="直線コネクタ 253"/>
        <xdr:cNvCxnSpPr/>
      </xdr:nvCxnSpPr>
      <xdr:spPr>
        <a:xfrm>
          <a:off x="14782800" y="1015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59</xdr:row>
      <xdr:rowOff>39370</xdr:rowOff>
    </xdr:to>
    <xdr:cxnSp macro="">
      <xdr:nvCxnSpPr>
        <xdr:cNvPr id="257" name="直線コネクタ 256"/>
        <xdr:cNvCxnSpPr/>
      </xdr:nvCxnSpPr>
      <xdr:spPr>
        <a:xfrm>
          <a:off x="13893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168927</xdr:rowOff>
    </xdr:from>
    <xdr:ext cx="762000" cy="259045"/>
    <xdr:sp macro="" textlink="">
      <xdr:nvSpPr>
        <xdr:cNvPr id="259" name="テキスト ボックス 258"/>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157480</xdr:rowOff>
    </xdr:to>
    <xdr:cxnSp macro="">
      <xdr:nvCxnSpPr>
        <xdr:cNvPr id="260" name="直線コネクタ 259"/>
        <xdr:cNvCxnSpPr/>
      </xdr:nvCxnSpPr>
      <xdr:spPr>
        <a:xfrm flipV="1">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4" name="テキスト ボックス 26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70" name="円/楕円 269"/>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82567</xdr:rowOff>
    </xdr:from>
    <xdr:ext cx="762000" cy="259045"/>
    <xdr:sp macro="" textlink="">
      <xdr:nvSpPr>
        <xdr:cNvPr id="271"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2" name="円/楕円 271"/>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3" name="テキスト ボックス 272"/>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4" name="円/楕円 273"/>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5" name="テキスト ボックス 274"/>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6" name="円/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8" name="円/楕円 277"/>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9" name="テキスト ボックス 278"/>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補助費等の経常収支比率が類似団体と比較してやや高</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のは、一部事務組合</a:t>
          </a:r>
          <a:r>
            <a:rPr kumimoji="1" lang="ja-JP" altLang="en-US" sz="1100">
              <a:solidFill>
                <a:sysClr val="windowText" lastClr="000000"/>
              </a:solidFill>
              <a:effectLst/>
              <a:latin typeface="+mn-lt"/>
              <a:ea typeface="+mn-ea"/>
              <a:cs typeface="+mn-cs"/>
            </a:rPr>
            <a:t>（泉南市清掃事務組合）</a:t>
          </a:r>
          <a:r>
            <a:rPr kumimoji="1" lang="ja-JP" altLang="ja-JP" sz="1100">
              <a:solidFill>
                <a:sysClr val="windowText" lastClr="000000"/>
              </a:solidFill>
              <a:effectLst/>
              <a:latin typeface="+mn-lt"/>
              <a:ea typeface="+mn-ea"/>
              <a:cs typeface="+mn-cs"/>
            </a:rPr>
            <a:t>で行っているごみ処理業務、消防業務および市立病院事業に対する補助費（繰出金）によるところが大きい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泉南清掃事務組合</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は増加したものの、</a:t>
          </a:r>
          <a:r>
            <a:rPr kumimoji="1" lang="ja-JP" altLang="en-US" sz="1100">
              <a:solidFill>
                <a:schemeClr val="dk1"/>
              </a:solidFill>
              <a:effectLst/>
              <a:latin typeface="+mn-lt"/>
              <a:ea typeface="+mn-ea"/>
              <a:cs typeface="+mn-cs"/>
            </a:rPr>
            <a:t>地方債の償還終了に伴う病院事業会計への繰出金の減少等の影響により</a:t>
          </a:r>
          <a:r>
            <a:rPr kumimoji="1" lang="ja-JP" altLang="ja-JP" sz="1100">
              <a:solidFill>
                <a:schemeClr val="dk1"/>
              </a:solidFill>
              <a:effectLst/>
              <a:latin typeface="+mn-lt"/>
              <a:ea typeface="+mn-ea"/>
              <a:cs typeface="+mn-cs"/>
            </a:rPr>
            <a:t>全体としては</a:t>
          </a:r>
          <a:r>
            <a:rPr kumimoji="1" lang="ja-JP" altLang="en-US" sz="1100">
              <a:solidFill>
                <a:schemeClr val="dk1"/>
              </a:solidFill>
              <a:effectLst/>
              <a:latin typeface="+mn-lt"/>
              <a:ea typeface="+mn-ea"/>
              <a:cs typeface="+mn-cs"/>
            </a:rPr>
            <a:t>減額となった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113284</xdr:rowOff>
    </xdr:to>
    <xdr:cxnSp macro="">
      <xdr:nvCxnSpPr>
        <xdr:cNvPr id="309" name="直線コネクタ 308"/>
        <xdr:cNvCxnSpPr/>
      </xdr:nvCxnSpPr>
      <xdr:spPr>
        <a:xfrm>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12" name="直線コネクタ 311"/>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94996</xdr:rowOff>
    </xdr:to>
    <xdr:cxnSp macro="">
      <xdr:nvCxnSpPr>
        <xdr:cNvPr id="315" name="直線コネクタ 314"/>
        <xdr:cNvCxnSpPr/>
      </xdr:nvCxnSpPr>
      <xdr:spPr>
        <a:xfrm>
          <a:off x="13893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127000</xdr:rowOff>
    </xdr:to>
    <xdr:cxnSp macro="">
      <xdr:nvCxnSpPr>
        <xdr:cNvPr id="318" name="直線コネクタ 317"/>
        <xdr:cNvCxnSpPr/>
      </xdr:nvCxnSpPr>
      <xdr:spPr>
        <a:xfrm flipV="1">
          <a:off x="13004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2" name="テキスト ボックス 32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1" name="テキスト ボックス 330"/>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3" name="テキスト ボックス 332"/>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6" name="円/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年度まで実施した行財政改革</a:t>
          </a:r>
          <a:r>
            <a:rPr kumimoji="1" lang="ja-JP" altLang="ja-JP" sz="1100">
              <a:solidFill>
                <a:schemeClr val="dk1"/>
              </a:solidFill>
              <a:effectLst/>
              <a:latin typeface="+mn-lt"/>
              <a:ea typeface="+mn-ea"/>
              <a:cs typeface="+mn-cs"/>
            </a:rPr>
            <a:t>により投資的事業を抑制してきたことで、公債費は類似団体よりも低く推移している。平成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前年度で償還終了となった地方債の影響で</a:t>
          </a:r>
          <a:r>
            <a:rPr kumimoji="1" lang="ja-JP" altLang="en-US" sz="1100">
              <a:solidFill>
                <a:sysClr val="windowText" lastClr="000000"/>
              </a:solidFill>
              <a:effectLst/>
              <a:latin typeface="+mn-lt"/>
              <a:ea typeface="+mn-ea"/>
              <a:cs typeface="+mn-cs"/>
            </a:rPr>
            <a:t>公債費の額は減少した。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しかし、近年進めていた</a:t>
          </a:r>
          <a:r>
            <a:rPr kumimoji="1" lang="ja-JP" altLang="ja-JP" sz="1100">
              <a:solidFill>
                <a:sysClr val="windowText" lastClr="000000"/>
              </a:solidFill>
              <a:effectLst/>
              <a:latin typeface="+mn-lt"/>
              <a:ea typeface="+mn-ea"/>
              <a:cs typeface="+mn-cs"/>
            </a:rPr>
            <a:t>義務教育施設耐震化等</a:t>
          </a:r>
          <a:r>
            <a:rPr kumimoji="1" lang="ja-JP" altLang="en-US" sz="1100">
              <a:solidFill>
                <a:sysClr val="windowText" lastClr="000000"/>
              </a:solidFill>
              <a:effectLst/>
              <a:latin typeface="+mn-lt"/>
              <a:ea typeface="+mn-ea"/>
              <a:cs typeface="+mn-cs"/>
            </a:rPr>
            <a:t>事業債</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償還が始まり、</a:t>
          </a:r>
          <a:r>
            <a:rPr lang="ja-JP" altLang="en-US" sz="1100" b="0" i="0" u="none" strike="noStrike" baseline="0" smtClean="0">
              <a:solidFill>
                <a:sysClr val="windowText" lastClr="000000"/>
              </a:solidFill>
              <a:latin typeface="+mn-lt"/>
              <a:ea typeface="+mn-ea"/>
              <a:cs typeface="+mn-cs"/>
            </a:rPr>
            <a:t>公債費は</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32</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a:t>
          </a:r>
          <a:r>
            <a:rPr lang="ja-JP" altLang="en-US" sz="1100" b="0" i="0" u="none" strike="noStrike" baseline="0" smtClean="0">
              <a:solidFill>
                <a:sysClr val="windowText" lastClr="000000"/>
              </a:solidFill>
              <a:latin typeface="+mn-lt"/>
              <a:ea typeface="+mn-ea"/>
              <a:cs typeface="+mn-cs"/>
            </a:rPr>
            <a:t>ピークを迎えると見込まれる。そのため、阪南市財政健全化計画では、平成</a:t>
          </a:r>
          <a:r>
            <a:rPr lang="en-US" altLang="ja-JP" sz="1100" b="0" i="0" u="none" strike="noStrike" baseline="0" smtClean="0">
              <a:solidFill>
                <a:sysClr val="windowText" lastClr="000000"/>
              </a:solidFill>
              <a:latin typeface="+mn-lt"/>
              <a:ea typeface="+mn-ea"/>
              <a:cs typeface="+mn-cs"/>
            </a:rPr>
            <a:t>30</a:t>
          </a:r>
          <a:r>
            <a:rPr lang="ja-JP" altLang="en-US" sz="1100" b="0" i="0" u="none" strike="noStrike" baseline="0" smtClean="0">
              <a:solidFill>
                <a:sysClr val="windowText" lastClr="000000"/>
              </a:solidFill>
              <a:latin typeface="+mn-lt"/>
              <a:ea typeface="+mn-ea"/>
              <a:cs typeface="+mn-cs"/>
            </a:rPr>
            <a:t>年度以降から平成</a:t>
          </a:r>
          <a:r>
            <a:rPr lang="en-US" altLang="ja-JP" sz="1100" b="0" i="0" u="none" strike="noStrike" baseline="0" smtClean="0">
              <a:solidFill>
                <a:sysClr val="windowText" lastClr="000000"/>
              </a:solidFill>
              <a:latin typeface="+mn-lt"/>
              <a:ea typeface="+mn-ea"/>
              <a:cs typeface="+mn-cs"/>
            </a:rPr>
            <a:t>33</a:t>
          </a:r>
          <a:r>
            <a:rPr lang="ja-JP" altLang="en-US" sz="1100" b="0" i="0" u="none" strike="noStrike" baseline="0" smtClean="0">
              <a:solidFill>
                <a:sysClr val="windowText" lastClr="000000"/>
              </a:solidFill>
              <a:latin typeface="+mn-lt"/>
              <a:ea typeface="+mn-ea"/>
              <a:cs typeface="+mn-cs"/>
            </a:rPr>
            <a:t>年度にかけて新規発行事業債を年間平均</a:t>
          </a:r>
          <a:r>
            <a:rPr lang="en-US" altLang="ja-JP" sz="1100" b="0" i="0" u="none" strike="noStrike" baseline="0" smtClean="0">
              <a:solidFill>
                <a:sysClr val="windowText" lastClr="000000"/>
              </a:solidFill>
              <a:latin typeface="+mn-lt"/>
              <a:ea typeface="+mn-ea"/>
              <a:cs typeface="+mn-cs"/>
            </a:rPr>
            <a:t>3</a:t>
          </a:r>
          <a:r>
            <a:rPr lang="ja-JP" altLang="en-US" sz="1100" b="0" i="0" u="none" strike="noStrike" baseline="0" smtClean="0">
              <a:solidFill>
                <a:sysClr val="windowText" lastClr="000000"/>
              </a:solidFill>
              <a:latin typeface="+mn-lt"/>
              <a:ea typeface="+mn-ea"/>
              <a:cs typeface="+mn-cs"/>
            </a:rPr>
            <a:t>億円以下にする目標を定め、地方債の新規発行</a:t>
          </a:r>
          <a:r>
            <a:rPr lang="ja-JP" altLang="en-US" sz="1100" b="0" i="0" u="none" strike="noStrike" baseline="0" smtClean="0">
              <a:solidFill>
                <a:schemeClr val="dk1"/>
              </a:solidFill>
              <a:latin typeface="+mn-lt"/>
              <a:ea typeface="+mn-ea"/>
              <a:cs typeface="+mn-cs"/>
            </a:rPr>
            <a:t>を伴う普通建設事業を抑制することとしている。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65278</xdr:rowOff>
    </xdr:to>
    <xdr:cxnSp macro="">
      <xdr:nvCxnSpPr>
        <xdr:cNvPr id="367" name="直線コネクタ 366"/>
        <xdr:cNvCxnSpPr/>
      </xdr:nvCxnSpPr>
      <xdr:spPr>
        <a:xfrm flipV="1">
          <a:off x="3987800" y="13225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161289</xdr:rowOff>
    </xdr:to>
    <xdr:cxnSp macro="">
      <xdr:nvCxnSpPr>
        <xdr:cNvPr id="370" name="直線コネクタ 369"/>
        <xdr:cNvCxnSpPr/>
      </xdr:nvCxnSpPr>
      <xdr:spPr>
        <a:xfrm flipV="1">
          <a:off x="3098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161289</xdr:rowOff>
    </xdr:to>
    <xdr:cxnSp macro="">
      <xdr:nvCxnSpPr>
        <xdr:cNvPr id="373" name="直線コネクタ 372"/>
        <xdr:cNvCxnSpPr/>
      </xdr:nvCxnSpPr>
      <xdr:spPr>
        <a:xfrm>
          <a:off x="2209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75" name="テキスト ボックス 37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110998</xdr:rowOff>
    </xdr:to>
    <xdr:cxnSp macro="">
      <xdr:nvCxnSpPr>
        <xdr:cNvPr id="376" name="直線コネクタ 375"/>
        <xdr:cNvCxnSpPr/>
      </xdr:nvCxnSpPr>
      <xdr:spPr>
        <a:xfrm flipV="1">
          <a:off x="1320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8" name="テキスト ボックス 377"/>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7"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0" name="円/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1" name="テキスト ボックス 39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2" name="円/楕円 391"/>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3" name="テキスト ボックス 392"/>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4" name="円/楕円 393"/>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5" name="テキスト ボックス 394"/>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「公債費以外」の経常収支比率の主なものは、人件費が</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％、繰出金が</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％、扶助費が</a:t>
          </a:r>
          <a:r>
            <a:rPr kumimoji="1" lang="en-US" altLang="ja-JP" sz="1100">
              <a:solidFill>
                <a:sysClr val="windowText" lastClr="000000"/>
              </a:solidFill>
              <a:effectLst/>
              <a:latin typeface="+mn-lt"/>
              <a:ea typeface="+mn-ea"/>
              <a:cs typeface="+mn-cs"/>
            </a:rPr>
            <a:t>11.0</a:t>
          </a:r>
          <a:r>
            <a:rPr kumimoji="1" lang="ja-JP" altLang="ja-JP" sz="1100">
              <a:solidFill>
                <a:sysClr val="windowText" lastClr="000000"/>
              </a:solidFill>
              <a:effectLst/>
              <a:latin typeface="+mn-lt"/>
              <a:ea typeface="+mn-ea"/>
              <a:cs typeface="+mn-cs"/>
            </a:rPr>
            <a:t>％となっている。類似団体を上回っているのは、指定管理者制度活用による物件費</a:t>
          </a:r>
          <a:r>
            <a:rPr kumimoji="1" lang="ja-JP" altLang="en-US" sz="1100">
              <a:solidFill>
                <a:sysClr val="windowText" lastClr="000000"/>
              </a:solidFill>
              <a:effectLst/>
              <a:latin typeface="+mn-lt"/>
              <a:ea typeface="+mn-ea"/>
              <a:cs typeface="+mn-cs"/>
            </a:rPr>
            <a:t>が多いこと</a:t>
          </a:r>
          <a:r>
            <a:rPr kumimoji="1" lang="ja-JP" altLang="ja-JP" sz="1100">
              <a:solidFill>
                <a:sysClr val="windowText" lastClr="000000"/>
              </a:solidFill>
              <a:effectLst/>
              <a:latin typeface="+mn-lt"/>
              <a:ea typeface="+mn-ea"/>
              <a:cs typeface="+mn-cs"/>
            </a:rPr>
            <a:t>や各特別会計への支出である繰出金の影響が大きい。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阪南市財政健全化計画に基づき、</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の</a:t>
          </a:r>
          <a:r>
            <a:rPr kumimoji="1" lang="ja-JP" altLang="en-US" sz="1100">
              <a:solidFill>
                <a:schemeClr val="dk1"/>
              </a:solidFill>
              <a:effectLst/>
              <a:latin typeface="+mn-lt"/>
              <a:ea typeface="+mn-ea"/>
              <a:cs typeface="+mn-cs"/>
            </a:rPr>
            <a:t>適正管理や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事務事業の見直しにより</a:t>
          </a:r>
          <a:r>
            <a:rPr kumimoji="1" lang="ja-JP" altLang="ja-JP" sz="1100">
              <a:solidFill>
                <a:schemeClr val="dk1"/>
              </a:solidFill>
              <a:effectLst/>
              <a:latin typeface="+mn-lt"/>
              <a:ea typeface="+mn-ea"/>
              <a:cs typeface="+mn-cs"/>
            </a:rPr>
            <a:t>物件費の適正な</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特別会計の健全な運営等によ</a:t>
          </a:r>
          <a:r>
            <a:rPr kumimoji="1" lang="ja-JP" altLang="en-US" sz="1100">
              <a:solidFill>
                <a:schemeClr val="dk1"/>
              </a:solidFill>
              <a:effectLst/>
              <a:latin typeface="+mn-lt"/>
              <a:ea typeface="+mn-ea"/>
              <a:cs typeface="+mn-cs"/>
            </a:rPr>
            <a:t>る繰出金の抑制等により</a:t>
          </a:r>
          <a:r>
            <a:rPr kumimoji="1" lang="ja-JP" altLang="ja-JP" sz="1100">
              <a:solidFill>
                <a:schemeClr val="dk1"/>
              </a:solidFill>
              <a:effectLst/>
              <a:latin typeface="+mn-lt"/>
              <a:ea typeface="+mn-ea"/>
              <a:cs typeface="+mn-cs"/>
            </a:rPr>
            <a:t>、経常的経費の抑制を図る。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77470</xdr:rowOff>
    </xdr:to>
    <xdr:cxnSp macro="">
      <xdr:nvCxnSpPr>
        <xdr:cNvPr id="428" name="直線コネクタ 427"/>
        <xdr:cNvCxnSpPr/>
      </xdr:nvCxnSpPr>
      <xdr:spPr>
        <a:xfrm>
          <a:off x="15671800" y="133667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5080</xdr:rowOff>
    </xdr:to>
    <xdr:cxnSp macro="">
      <xdr:nvCxnSpPr>
        <xdr:cNvPr id="431" name="直線コネクタ 430"/>
        <xdr:cNvCxnSpPr/>
      </xdr:nvCxnSpPr>
      <xdr:spPr>
        <a:xfrm flipV="1">
          <a:off x="14782800" y="1336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78</xdr:row>
      <xdr:rowOff>5080</xdr:rowOff>
    </xdr:to>
    <xdr:cxnSp macro="">
      <xdr:nvCxnSpPr>
        <xdr:cNvPr id="434" name="直線コネクタ 433"/>
        <xdr:cNvCxnSpPr/>
      </xdr:nvCxnSpPr>
      <xdr:spPr>
        <a:xfrm>
          <a:off x="13893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6" name="テキスト ボックス 43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78</xdr:row>
      <xdr:rowOff>12700</xdr:rowOff>
    </xdr:to>
    <xdr:cxnSp macro="">
      <xdr:nvCxnSpPr>
        <xdr:cNvPr id="437" name="直線コネクタ 436"/>
        <xdr:cNvCxnSpPr/>
      </xdr:nvCxnSpPr>
      <xdr:spPr>
        <a:xfrm flipV="1">
          <a:off x="13004800" y="13263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9" name="テキスト ボックス 43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47" name="円/楕円 446"/>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48"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9" name="円/楕円 448"/>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50" name="テキスト ボックス 449"/>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1" name="円/楕円 450"/>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2" name="テキスト ボックス 451"/>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3" name="円/楕円 452"/>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4" name="テキスト ボックス 453"/>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5" name="円/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6" name="テキスト ボックス 455"/>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59068</xdr:rowOff>
    </xdr:from>
    <xdr:to>
      <xdr:col>4</xdr:col>
      <xdr:colOff>1117600</xdr:colOff>
      <xdr:row>16</xdr:row>
      <xdr:rowOff>71774</xdr:rowOff>
    </xdr:to>
    <xdr:cxnSp macro="">
      <xdr:nvCxnSpPr>
        <xdr:cNvPr id="50" name="直線コネクタ 49"/>
        <xdr:cNvCxnSpPr/>
      </xdr:nvCxnSpPr>
      <xdr:spPr bwMode="auto">
        <a:xfrm>
          <a:off x="5003800" y="2849893"/>
          <a:ext cx="6477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59068</xdr:rowOff>
    </xdr:from>
    <xdr:to>
      <xdr:col>4</xdr:col>
      <xdr:colOff>469900</xdr:colOff>
      <xdr:row>16</xdr:row>
      <xdr:rowOff>124619</xdr:rowOff>
    </xdr:to>
    <xdr:cxnSp macro="">
      <xdr:nvCxnSpPr>
        <xdr:cNvPr id="53" name="直線コネクタ 52"/>
        <xdr:cNvCxnSpPr/>
      </xdr:nvCxnSpPr>
      <xdr:spPr bwMode="auto">
        <a:xfrm flipV="1">
          <a:off x="4305300" y="2849893"/>
          <a:ext cx="698500" cy="6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124619</xdr:rowOff>
    </xdr:from>
    <xdr:to>
      <xdr:col>3</xdr:col>
      <xdr:colOff>904875</xdr:colOff>
      <xdr:row>16</xdr:row>
      <xdr:rowOff>155099</xdr:rowOff>
    </xdr:to>
    <xdr:cxnSp macro="">
      <xdr:nvCxnSpPr>
        <xdr:cNvPr id="56" name="直線コネクタ 55"/>
        <xdr:cNvCxnSpPr/>
      </xdr:nvCxnSpPr>
      <xdr:spPr bwMode="auto">
        <a:xfrm flipV="1">
          <a:off x="3606800" y="2915444"/>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151611</xdr:rowOff>
    </xdr:from>
    <xdr:ext cx="762000" cy="259045"/>
    <xdr:sp macro="" textlink="">
      <xdr:nvSpPr>
        <xdr:cNvPr id="58" name="テキスト ボックス 57"/>
        <xdr:cNvSpPr txBox="1"/>
      </xdr:nvSpPr>
      <xdr:spPr>
        <a:xfrm>
          <a:off x="3924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113722</xdr:rowOff>
    </xdr:from>
    <xdr:to>
      <xdr:col>3</xdr:col>
      <xdr:colOff>206375</xdr:colOff>
      <xdr:row>16</xdr:row>
      <xdr:rowOff>155099</xdr:rowOff>
    </xdr:to>
    <xdr:cxnSp macro="">
      <xdr:nvCxnSpPr>
        <xdr:cNvPr id="59" name="直線コネクタ 58"/>
        <xdr:cNvCxnSpPr/>
      </xdr:nvCxnSpPr>
      <xdr:spPr bwMode="auto">
        <a:xfrm>
          <a:off x="2908300" y="2904547"/>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20974</xdr:rowOff>
    </xdr:from>
    <xdr:to>
      <xdr:col>5</xdr:col>
      <xdr:colOff>34925</xdr:colOff>
      <xdr:row>16</xdr:row>
      <xdr:rowOff>122574</xdr:rowOff>
    </xdr:to>
    <xdr:sp macro="" textlink="">
      <xdr:nvSpPr>
        <xdr:cNvPr id="69" name="円/楕円 68"/>
        <xdr:cNvSpPr/>
      </xdr:nvSpPr>
      <xdr:spPr bwMode="auto">
        <a:xfrm>
          <a:off x="56007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37501</xdr:rowOff>
    </xdr:from>
    <xdr:ext cx="762000" cy="259045"/>
    <xdr:sp macro="" textlink="">
      <xdr:nvSpPr>
        <xdr:cNvPr id="70" name="人口1人当たり決算額の推移該当値テキスト130"/>
        <xdr:cNvSpPr txBox="1"/>
      </xdr:nvSpPr>
      <xdr:spPr>
        <a:xfrm>
          <a:off x="5740400" y="26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8268</xdr:rowOff>
    </xdr:from>
    <xdr:to>
      <xdr:col>4</xdr:col>
      <xdr:colOff>520700</xdr:colOff>
      <xdr:row>16</xdr:row>
      <xdr:rowOff>109868</xdr:rowOff>
    </xdr:to>
    <xdr:sp macro="" textlink="">
      <xdr:nvSpPr>
        <xdr:cNvPr id="71" name="円/楕円 70"/>
        <xdr:cNvSpPr/>
      </xdr:nvSpPr>
      <xdr:spPr bwMode="auto">
        <a:xfrm>
          <a:off x="49530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120045</xdr:rowOff>
    </xdr:from>
    <xdr:ext cx="736600" cy="259045"/>
    <xdr:sp macro="" textlink="">
      <xdr:nvSpPr>
        <xdr:cNvPr id="72" name="テキスト ボックス 71"/>
        <xdr:cNvSpPr txBox="1"/>
      </xdr:nvSpPr>
      <xdr:spPr>
        <a:xfrm>
          <a:off x="4622800" y="256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73819</xdr:rowOff>
    </xdr:from>
    <xdr:to>
      <xdr:col>3</xdr:col>
      <xdr:colOff>955675</xdr:colOff>
      <xdr:row>17</xdr:row>
      <xdr:rowOff>3969</xdr:rowOff>
    </xdr:to>
    <xdr:sp macro="" textlink="">
      <xdr:nvSpPr>
        <xdr:cNvPr id="73" name="円/楕円 72"/>
        <xdr:cNvSpPr/>
      </xdr:nvSpPr>
      <xdr:spPr bwMode="auto">
        <a:xfrm>
          <a:off x="4254500" y="286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160196</xdr:rowOff>
    </xdr:from>
    <xdr:ext cx="762000" cy="259045"/>
    <xdr:sp macro="" textlink="">
      <xdr:nvSpPr>
        <xdr:cNvPr id="74" name="テキスト ボックス 73"/>
        <xdr:cNvSpPr txBox="1"/>
      </xdr:nvSpPr>
      <xdr:spPr>
        <a:xfrm>
          <a:off x="3924300" y="29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104299</xdr:rowOff>
    </xdr:from>
    <xdr:to>
      <xdr:col>3</xdr:col>
      <xdr:colOff>257175</xdr:colOff>
      <xdr:row>17</xdr:row>
      <xdr:rowOff>34449</xdr:rowOff>
    </xdr:to>
    <xdr:sp macro="" textlink="">
      <xdr:nvSpPr>
        <xdr:cNvPr id="75" name="円/楕円 74"/>
        <xdr:cNvSpPr/>
      </xdr:nvSpPr>
      <xdr:spPr bwMode="auto">
        <a:xfrm>
          <a:off x="3556000" y="289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44626</xdr:rowOff>
    </xdr:from>
    <xdr:ext cx="762000" cy="259045"/>
    <xdr:sp macro="" textlink="">
      <xdr:nvSpPr>
        <xdr:cNvPr id="76" name="テキスト ボックス 75"/>
        <xdr:cNvSpPr txBox="1"/>
      </xdr:nvSpPr>
      <xdr:spPr>
        <a:xfrm>
          <a:off x="3225800" y="266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62922</xdr:rowOff>
    </xdr:from>
    <xdr:to>
      <xdr:col>2</xdr:col>
      <xdr:colOff>692150</xdr:colOff>
      <xdr:row>16</xdr:row>
      <xdr:rowOff>164522</xdr:rowOff>
    </xdr:to>
    <xdr:sp macro="" textlink="">
      <xdr:nvSpPr>
        <xdr:cNvPr id="77" name="円/楕円 76"/>
        <xdr:cNvSpPr/>
      </xdr:nvSpPr>
      <xdr:spPr bwMode="auto">
        <a:xfrm>
          <a:off x="2857500" y="285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3249</xdr:rowOff>
    </xdr:from>
    <xdr:ext cx="762000" cy="259045"/>
    <xdr:sp macro="" textlink="">
      <xdr:nvSpPr>
        <xdr:cNvPr id="78" name="テキスト ボックス 77"/>
        <xdr:cNvSpPr txBox="1"/>
      </xdr:nvSpPr>
      <xdr:spPr>
        <a:xfrm>
          <a:off x="2527300" y="26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240938</xdr:rowOff>
    </xdr:from>
    <xdr:to>
      <xdr:col>4</xdr:col>
      <xdr:colOff>1117600</xdr:colOff>
      <xdr:row>35</xdr:row>
      <xdr:rowOff>340437</xdr:rowOff>
    </xdr:to>
    <xdr:cxnSp macro="">
      <xdr:nvCxnSpPr>
        <xdr:cNvPr id="111" name="直線コネクタ 110"/>
        <xdr:cNvCxnSpPr/>
      </xdr:nvCxnSpPr>
      <xdr:spPr bwMode="auto">
        <a:xfrm>
          <a:off x="5003800" y="6851288"/>
          <a:ext cx="647700" cy="9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236424</xdr:rowOff>
    </xdr:from>
    <xdr:to>
      <xdr:col>4</xdr:col>
      <xdr:colOff>469900</xdr:colOff>
      <xdr:row>35</xdr:row>
      <xdr:rowOff>240938</xdr:rowOff>
    </xdr:to>
    <xdr:cxnSp macro="">
      <xdr:nvCxnSpPr>
        <xdr:cNvPr id="114" name="直線コネクタ 113"/>
        <xdr:cNvCxnSpPr/>
      </xdr:nvCxnSpPr>
      <xdr:spPr bwMode="auto">
        <a:xfrm>
          <a:off x="4305300" y="6846774"/>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236424</xdr:rowOff>
    </xdr:from>
    <xdr:to>
      <xdr:col>3</xdr:col>
      <xdr:colOff>904875</xdr:colOff>
      <xdr:row>35</xdr:row>
      <xdr:rowOff>276809</xdr:rowOff>
    </xdr:to>
    <xdr:cxnSp macro="">
      <xdr:nvCxnSpPr>
        <xdr:cNvPr id="117" name="直線コネクタ 116"/>
        <xdr:cNvCxnSpPr/>
      </xdr:nvCxnSpPr>
      <xdr:spPr bwMode="auto">
        <a:xfrm flipV="1">
          <a:off x="3606800" y="6846774"/>
          <a:ext cx="6985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276809</xdr:rowOff>
    </xdr:from>
    <xdr:to>
      <xdr:col>3</xdr:col>
      <xdr:colOff>206375</xdr:colOff>
      <xdr:row>35</xdr:row>
      <xdr:rowOff>279438</xdr:rowOff>
    </xdr:to>
    <xdr:cxnSp macro="">
      <xdr:nvCxnSpPr>
        <xdr:cNvPr id="120" name="直線コネクタ 119"/>
        <xdr:cNvCxnSpPr/>
      </xdr:nvCxnSpPr>
      <xdr:spPr bwMode="auto">
        <a:xfrm flipV="1">
          <a:off x="2908300" y="6887159"/>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311669</xdr:rowOff>
    </xdr:from>
    <xdr:ext cx="762000" cy="259045"/>
    <xdr:sp macro="" textlink="">
      <xdr:nvSpPr>
        <xdr:cNvPr id="122" name="テキスト ボックス 121"/>
        <xdr:cNvSpPr txBox="1"/>
      </xdr:nvSpPr>
      <xdr:spPr>
        <a:xfrm>
          <a:off x="32258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290257</xdr:rowOff>
    </xdr:from>
    <xdr:ext cx="762000" cy="259045"/>
    <xdr:sp macro="" textlink="">
      <xdr:nvSpPr>
        <xdr:cNvPr id="124" name="テキスト ボックス 123"/>
        <xdr:cNvSpPr txBox="1"/>
      </xdr:nvSpPr>
      <xdr:spPr>
        <a:xfrm>
          <a:off x="2527300" y="65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289637</xdr:rowOff>
    </xdr:from>
    <xdr:to>
      <xdr:col>5</xdr:col>
      <xdr:colOff>34925</xdr:colOff>
      <xdr:row>36</xdr:row>
      <xdr:rowOff>48337</xdr:rowOff>
    </xdr:to>
    <xdr:sp macro="" textlink="">
      <xdr:nvSpPr>
        <xdr:cNvPr id="130" name="円/楕円 129"/>
        <xdr:cNvSpPr/>
      </xdr:nvSpPr>
      <xdr:spPr bwMode="auto">
        <a:xfrm>
          <a:off x="5600700" y="689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261714</xdr:rowOff>
    </xdr:from>
    <xdr:ext cx="762000" cy="259045"/>
    <xdr:sp macro="" textlink="">
      <xdr:nvSpPr>
        <xdr:cNvPr id="131" name="人口1人当たり決算額の推移該当値テキスト445"/>
        <xdr:cNvSpPr txBox="1"/>
      </xdr:nvSpPr>
      <xdr:spPr>
        <a:xfrm>
          <a:off x="5740400" y="687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190138</xdr:rowOff>
    </xdr:from>
    <xdr:to>
      <xdr:col>4</xdr:col>
      <xdr:colOff>520700</xdr:colOff>
      <xdr:row>35</xdr:row>
      <xdr:rowOff>291738</xdr:rowOff>
    </xdr:to>
    <xdr:sp macro="" textlink="">
      <xdr:nvSpPr>
        <xdr:cNvPr id="132" name="円/楕円 131"/>
        <xdr:cNvSpPr/>
      </xdr:nvSpPr>
      <xdr:spPr bwMode="auto">
        <a:xfrm>
          <a:off x="4953000" y="680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301915</xdr:rowOff>
    </xdr:from>
    <xdr:ext cx="736600" cy="259045"/>
    <xdr:sp macro="" textlink="">
      <xdr:nvSpPr>
        <xdr:cNvPr id="133" name="テキスト ボックス 132"/>
        <xdr:cNvSpPr txBox="1"/>
      </xdr:nvSpPr>
      <xdr:spPr>
        <a:xfrm>
          <a:off x="4622800" y="656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185624</xdr:rowOff>
    </xdr:from>
    <xdr:to>
      <xdr:col>3</xdr:col>
      <xdr:colOff>955675</xdr:colOff>
      <xdr:row>35</xdr:row>
      <xdr:rowOff>287224</xdr:rowOff>
    </xdr:to>
    <xdr:sp macro="" textlink="">
      <xdr:nvSpPr>
        <xdr:cNvPr id="134" name="円/楕円 133"/>
        <xdr:cNvSpPr/>
      </xdr:nvSpPr>
      <xdr:spPr bwMode="auto">
        <a:xfrm>
          <a:off x="4254500" y="679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297401</xdr:rowOff>
    </xdr:from>
    <xdr:ext cx="762000" cy="259045"/>
    <xdr:sp macro="" textlink="">
      <xdr:nvSpPr>
        <xdr:cNvPr id="135" name="テキスト ボックス 134"/>
        <xdr:cNvSpPr txBox="1"/>
      </xdr:nvSpPr>
      <xdr:spPr>
        <a:xfrm>
          <a:off x="3924300" y="65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226009</xdr:rowOff>
    </xdr:from>
    <xdr:to>
      <xdr:col>3</xdr:col>
      <xdr:colOff>257175</xdr:colOff>
      <xdr:row>35</xdr:row>
      <xdr:rowOff>327609</xdr:rowOff>
    </xdr:to>
    <xdr:sp macro="" textlink="">
      <xdr:nvSpPr>
        <xdr:cNvPr id="136" name="円/楕円 135"/>
        <xdr:cNvSpPr/>
      </xdr:nvSpPr>
      <xdr:spPr bwMode="auto">
        <a:xfrm>
          <a:off x="3556000" y="683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312386</xdr:rowOff>
    </xdr:from>
    <xdr:ext cx="762000" cy="259045"/>
    <xdr:sp macro="" textlink="">
      <xdr:nvSpPr>
        <xdr:cNvPr id="137" name="テキスト ボックス 136"/>
        <xdr:cNvSpPr txBox="1"/>
      </xdr:nvSpPr>
      <xdr:spPr>
        <a:xfrm>
          <a:off x="3225800" y="692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228638</xdr:rowOff>
    </xdr:from>
    <xdr:to>
      <xdr:col>2</xdr:col>
      <xdr:colOff>692150</xdr:colOff>
      <xdr:row>35</xdr:row>
      <xdr:rowOff>330238</xdr:rowOff>
    </xdr:to>
    <xdr:sp macro="" textlink="">
      <xdr:nvSpPr>
        <xdr:cNvPr id="138" name="円/楕円 137"/>
        <xdr:cNvSpPr/>
      </xdr:nvSpPr>
      <xdr:spPr bwMode="auto">
        <a:xfrm>
          <a:off x="2857500" y="683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315015</xdr:rowOff>
    </xdr:from>
    <xdr:ext cx="762000" cy="259045"/>
    <xdr:sp macro="" textlink="">
      <xdr:nvSpPr>
        <xdr:cNvPr id="139" name="テキスト ボックス 138"/>
        <xdr:cNvSpPr txBox="1"/>
      </xdr:nvSpPr>
      <xdr:spPr>
        <a:xfrm>
          <a:off x="2527300" y="692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109319</xdr:rowOff>
    </xdr:from>
    <xdr:to>
      <xdr:col>6</xdr:col>
      <xdr:colOff>511175</xdr:colOff>
      <xdr:row>36</xdr:row>
      <xdr:rowOff>155428</xdr:rowOff>
    </xdr:to>
    <xdr:cxnSp macro="">
      <xdr:nvCxnSpPr>
        <xdr:cNvPr id="59" name="直線コネクタ 58"/>
        <xdr:cNvCxnSpPr/>
      </xdr:nvCxnSpPr>
      <xdr:spPr>
        <a:xfrm>
          <a:off x="3797300" y="6281519"/>
          <a:ext cx="8382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109319</xdr:rowOff>
    </xdr:from>
    <xdr:to>
      <xdr:col>5</xdr:col>
      <xdr:colOff>358775</xdr:colOff>
      <xdr:row>36</xdr:row>
      <xdr:rowOff>142260</xdr:rowOff>
    </xdr:to>
    <xdr:cxnSp macro="">
      <xdr:nvCxnSpPr>
        <xdr:cNvPr id="62" name="直線コネクタ 61"/>
        <xdr:cNvCxnSpPr/>
      </xdr:nvCxnSpPr>
      <xdr:spPr>
        <a:xfrm flipV="1">
          <a:off x="2908300" y="6281519"/>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50363</xdr:rowOff>
    </xdr:from>
    <xdr:to>
      <xdr:col>4</xdr:col>
      <xdr:colOff>155575</xdr:colOff>
      <xdr:row>36</xdr:row>
      <xdr:rowOff>142260</xdr:rowOff>
    </xdr:to>
    <xdr:cxnSp macro="">
      <xdr:nvCxnSpPr>
        <xdr:cNvPr id="65" name="直線コネクタ 64"/>
        <xdr:cNvCxnSpPr/>
      </xdr:nvCxnSpPr>
      <xdr:spPr>
        <a:xfrm>
          <a:off x="2019300" y="622256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50363</xdr:rowOff>
    </xdr:from>
    <xdr:to>
      <xdr:col>2</xdr:col>
      <xdr:colOff>638175</xdr:colOff>
      <xdr:row>36</xdr:row>
      <xdr:rowOff>74755</xdr:rowOff>
    </xdr:to>
    <xdr:cxnSp macro="">
      <xdr:nvCxnSpPr>
        <xdr:cNvPr id="68" name="直線コネクタ 67"/>
        <xdr:cNvCxnSpPr/>
      </xdr:nvCxnSpPr>
      <xdr:spPr>
        <a:xfrm flipV="1">
          <a:off x="1130300" y="6222563"/>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104628</xdr:rowOff>
    </xdr:from>
    <xdr:to>
      <xdr:col>6</xdr:col>
      <xdr:colOff>561975</xdr:colOff>
      <xdr:row>37</xdr:row>
      <xdr:rowOff>34778</xdr:rowOff>
    </xdr:to>
    <xdr:sp macro="" textlink="">
      <xdr:nvSpPr>
        <xdr:cNvPr id="78" name="円/楕円 77"/>
        <xdr:cNvSpPr/>
      </xdr:nvSpPr>
      <xdr:spPr>
        <a:xfrm>
          <a:off x="4584700" y="62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83055</xdr:rowOff>
    </xdr:from>
    <xdr:ext cx="534377" cy="259045"/>
    <xdr:sp macro="" textlink="">
      <xdr:nvSpPr>
        <xdr:cNvPr id="79" name="人件費該当値テキスト"/>
        <xdr:cNvSpPr txBox="1"/>
      </xdr:nvSpPr>
      <xdr:spPr>
        <a:xfrm>
          <a:off x="4686300" y="62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58519</xdr:rowOff>
    </xdr:from>
    <xdr:to>
      <xdr:col>5</xdr:col>
      <xdr:colOff>409575</xdr:colOff>
      <xdr:row>36</xdr:row>
      <xdr:rowOff>160119</xdr:rowOff>
    </xdr:to>
    <xdr:sp macro="" textlink="">
      <xdr:nvSpPr>
        <xdr:cNvPr id="80" name="円/楕円 79"/>
        <xdr:cNvSpPr/>
      </xdr:nvSpPr>
      <xdr:spPr>
        <a:xfrm>
          <a:off x="3746500" y="62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151246</xdr:rowOff>
    </xdr:from>
    <xdr:ext cx="534377" cy="259045"/>
    <xdr:sp macro="" textlink="">
      <xdr:nvSpPr>
        <xdr:cNvPr id="81" name="テキスト ボックス 80"/>
        <xdr:cNvSpPr txBox="1"/>
      </xdr:nvSpPr>
      <xdr:spPr>
        <a:xfrm>
          <a:off x="3530111" y="63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91460</xdr:rowOff>
    </xdr:from>
    <xdr:to>
      <xdr:col>4</xdr:col>
      <xdr:colOff>206375</xdr:colOff>
      <xdr:row>37</xdr:row>
      <xdr:rowOff>21610</xdr:rowOff>
    </xdr:to>
    <xdr:sp macro="" textlink="">
      <xdr:nvSpPr>
        <xdr:cNvPr id="82" name="円/楕円 81"/>
        <xdr:cNvSpPr/>
      </xdr:nvSpPr>
      <xdr:spPr>
        <a:xfrm>
          <a:off x="2857500" y="62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12737</xdr:rowOff>
    </xdr:from>
    <xdr:ext cx="534377" cy="259045"/>
    <xdr:sp macro="" textlink="">
      <xdr:nvSpPr>
        <xdr:cNvPr id="83" name="テキスト ボックス 82"/>
        <xdr:cNvSpPr txBox="1"/>
      </xdr:nvSpPr>
      <xdr:spPr>
        <a:xfrm>
          <a:off x="2641111" y="6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171013</xdr:rowOff>
    </xdr:from>
    <xdr:to>
      <xdr:col>3</xdr:col>
      <xdr:colOff>3175</xdr:colOff>
      <xdr:row>36</xdr:row>
      <xdr:rowOff>101163</xdr:rowOff>
    </xdr:to>
    <xdr:sp macro="" textlink="">
      <xdr:nvSpPr>
        <xdr:cNvPr id="84" name="円/楕円 83"/>
        <xdr:cNvSpPr/>
      </xdr:nvSpPr>
      <xdr:spPr>
        <a:xfrm>
          <a:off x="1968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92290</xdr:rowOff>
    </xdr:from>
    <xdr:ext cx="534377" cy="259045"/>
    <xdr:sp macro="" textlink="">
      <xdr:nvSpPr>
        <xdr:cNvPr id="85" name="テキスト ボックス 84"/>
        <xdr:cNvSpPr txBox="1"/>
      </xdr:nvSpPr>
      <xdr:spPr>
        <a:xfrm>
          <a:off x="1752111" y="62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23955</xdr:rowOff>
    </xdr:from>
    <xdr:to>
      <xdr:col>1</xdr:col>
      <xdr:colOff>485775</xdr:colOff>
      <xdr:row>36</xdr:row>
      <xdr:rowOff>125555</xdr:rowOff>
    </xdr:to>
    <xdr:sp macro="" textlink="">
      <xdr:nvSpPr>
        <xdr:cNvPr id="86" name="円/楕円 85"/>
        <xdr:cNvSpPr/>
      </xdr:nvSpPr>
      <xdr:spPr>
        <a:xfrm>
          <a:off x="1079500" y="61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116682</xdr:rowOff>
    </xdr:from>
    <xdr:ext cx="534377" cy="259045"/>
    <xdr:sp macro="" textlink="">
      <xdr:nvSpPr>
        <xdr:cNvPr id="87" name="テキスト ボックス 86"/>
        <xdr:cNvSpPr txBox="1"/>
      </xdr:nvSpPr>
      <xdr:spPr>
        <a:xfrm>
          <a:off x="863111" y="62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117069</xdr:rowOff>
    </xdr:from>
    <xdr:to>
      <xdr:col>6</xdr:col>
      <xdr:colOff>511175</xdr:colOff>
      <xdr:row>56</xdr:row>
      <xdr:rowOff>118310</xdr:rowOff>
    </xdr:to>
    <xdr:cxnSp macro="">
      <xdr:nvCxnSpPr>
        <xdr:cNvPr id="119" name="直線コネクタ 118"/>
        <xdr:cNvCxnSpPr/>
      </xdr:nvCxnSpPr>
      <xdr:spPr>
        <a:xfrm>
          <a:off x="3797300" y="971826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117069</xdr:rowOff>
    </xdr:from>
    <xdr:to>
      <xdr:col>5</xdr:col>
      <xdr:colOff>358775</xdr:colOff>
      <xdr:row>57</xdr:row>
      <xdr:rowOff>89898</xdr:rowOff>
    </xdr:to>
    <xdr:cxnSp macro="">
      <xdr:nvCxnSpPr>
        <xdr:cNvPr id="122" name="直線コネクタ 121"/>
        <xdr:cNvCxnSpPr/>
      </xdr:nvCxnSpPr>
      <xdr:spPr>
        <a:xfrm flipV="1">
          <a:off x="2908300" y="9718269"/>
          <a:ext cx="8890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89898</xdr:rowOff>
    </xdr:from>
    <xdr:to>
      <xdr:col>4</xdr:col>
      <xdr:colOff>155575</xdr:colOff>
      <xdr:row>57</xdr:row>
      <xdr:rowOff>154559</xdr:rowOff>
    </xdr:to>
    <xdr:cxnSp macro="">
      <xdr:nvCxnSpPr>
        <xdr:cNvPr id="125" name="直線コネクタ 124"/>
        <xdr:cNvCxnSpPr/>
      </xdr:nvCxnSpPr>
      <xdr:spPr>
        <a:xfrm flipV="1">
          <a:off x="2019300" y="986254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86783</xdr:rowOff>
    </xdr:from>
    <xdr:ext cx="534377" cy="259045"/>
    <xdr:sp macro="" textlink="">
      <xdr:nvSpPr>
        <xdr:cNvPr id="127" name="テキスト ボックス 126"/>
        <xdr:cNvSpPr txBox="1"/>
      </xdr:nvSpPr>
      <xdr:spPr>
        <a:xfrm>
          <a:off x="2641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154559</xdr:rowOff>
    </xdr:from>
    <xdr:to>
      <xdr:col>2</xdr:col>
      <xdr:colOff>638175</xdr:colOff>
      <xdr:row>58</xdr:row>
      <xdr:rowOff>86240</xdr:rowOff>
    </xdr:to>
    <xdr:cxnSp macro="">
      <xdr:nvCxnSpPr>
        <xdr:cNvPr id="128" name="直線コネクタ 127"/>
        <xdr:cNvCxnSpPr/>
      </xdr:nvCxnSpPr>
      <xdr:spPr>
        <a:xfrm flipV="1">
          <a:off x="1130300" y="9927209"/>
          <a:ext cx="889000" cy="10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67510</xdr:rowOff>
    </xdr:from>
    <xdr:to>
      <xdr:col>6</xdr:col>
      <xdr:colOff>561975</xdr:colOff>
      <xdr:row>56</xdr:row>
      <xdr:rowOff>169110</xdr:rowOff>
    </xdr:to>
    <xdr:sp macro="" textlink="">
      <xdr:nvSpPr>
        <xdr:cNvPr id="138" name="円/楕円 137"/>
        <xdr:cNvSpPr/>
      </xdr:nvSpPr>
      <xdr:spPr>
        <a:xfrm>
          <a:off x="4584700" y="9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45937</xdr:rowOff>
    </xdr:from>
    <xdr:ext cx="534377" cy="259045"/>
    <xdr:sp macro="" textlink="">
      <xdr:nvSpPr>
        <xdr:cNvPr id="139" name="物件費該当値テキスト"/>
        <xdr:cNvSpPr txBox="1"/>
      </xdr:nvSpPr>
      <xdr:spPr>
        <a:xfrm>
          <a:off x="4686300" y="96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66269</xdr:rowOff>
    </xdr:from>
    <xdr:to>
      <xdr:col>5</xdr:col>
      <xdr:colOff>409575</xdr:colOff>
      <xdr:row>56</xdr:row>
      <xdr:rowOff>167869</xdr:rowOff>
    </xdr:to>
    <xdr:sp macro="" textlink="">
      <xdr:nvSpPr>
        <xdr:cNvPr id="140" name="円/楕円 139"/>
        <xdr:cNvSpPr/>
      </xdr:nvSpPr>
      <xdr:spPr>
        <a:xfrm>
          <a:off x="37465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158996</xdr:rowOff>
    </xdr:from>
    <xdr:ext cx="534377" cy="259045"/>
    <xdr:sp macro="" textlink="">
      <xdr:nvSpPr>
        <xdr:cNvPr id="141" name="テキスト ボックス 140"/>
        <xdr:cNvSpPr txBox="1"/>
      </xdr:nvSpPr>
      <xdr:spPr>
        <a:xfrm>
          <a:off x="3530111" y="97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39098</xdr:rowOff>
    </xdr:from>
    <xdr:to>
      <xdr:col>4</xdr:col>
      <xdr:colOff>206375</xdr:colOff>
      <xdr:row>57</xdr:row>
      <xdr:rowOff>140698</xdr:rowOff>
    </xdr:to>
    <xdr:sp macro="" textlink="">
      <xdr:nvSpPr>
        <xdr:cNvPr id="142" name="円/楕円 141"/>
        <xdr:cNvSpPr/>
      </xdr:nvSpPr>
      <xdr:spPr>
        <a:xfrm>
          <a:off x="2857500" y="98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131825</xdr:rowOff>
    </xdr:from>
    <xdr:ext cx="534377" cy="259045"/>
    <xdr:sp macro="" textlink="">
      <xdr:nvSpPr>
        <xdr:cNvPr id="143" name="テキスト ボックス 142"/>
        <xdr:cNvSpPr txBox="1"/>
      </xdr:nvSpPr>
      <xdr:spPr>
        <a:xfrm>
          <a:off x="2641111" y="9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103759</xdr:rowOff>
    </xdr:from>
    <xdr:to>
      <xdr:col>3</xdr:col>
      <xdr:colOff>3175</xdr:colOff>
      <xdr:row>58</xdr:row>
      <xdr:rowOff>33909</xdr:rowOff>
    </xdr:to>
    <xdr:sp macro="" textlink="">
      <xdr:nvSpPr>
        <xdr:cNvPr id="144" name="円/楕円 143"/>
        <xdr:cNvSpPr/>
      </xdr:nvSpPr>
      <xdr:spPr>
        <a:xfrm>
          <a:off x="1968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25036</xdr:rowOff>
    </xdr:from>
    <xdr:ext cx="534377" cy="259045"/>
    <xdr:sp macro="" textlink="">
      <xdr:nvSpPr>
        <xdr:cNvPr id="145" name="テキスト ボックス 144"/>
        <xdr:cNvSpPr txBox="1"/>
      </xdr:nvSpPr>
      <xdr:spPr>
        <a:xfrm>
          <a:off x="1752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35440</xdr:rowOff>
    </xdr:from>
    <xdr:to>
      <xdr:col>1</xdr:col>
      <xdr:colOff>485775</xdr:colOff>
      <xdr:row>58</xdr:row>
      <xdr:rowOff>137040</xdr:rowOff>
    </xdr:to>
    <xdr:sp macro="" textlink="">
      <xdr:nvSpPr>
        <xdr:cNvPr id="146" name="円/楕円 145"/>
        <xdr:cNvSpPr/>
      </xdr:nvSpPr>
      <xdr:spPr>
        <a:xfrm>
          <a:off x="1079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128167</xdr:rowOff>
    </xdr:from>
    <xdr:ext cx="534377" cy="259045"/>
    <xdr:sp macro="" textlink="">
      <xdr:nvSpPr>
        <xdr:cNvPr id="147" name="テキスト ボックス 146"/>
        <xdr:cNvSpPr txBox="1"/>
      </xdr:nvSpPr>
      <xdr:spPr>
        <a:xfrm>
          <a:off x="863111" y="100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94266</xdr:rowOff>
    </xdr:from>
    <xdr:to>
      <xdr:col>6</xdr:col>
      <xdr:colOff>511175</xdr:colOff>
      <xdr:row>77</xdr:row>
      <xdr:rowOff>98495</xdr:rowOff>
    </xdr:to>
    <xdr:cxnSp macro="">
      <xdr:nvCxnSpPr>
        <xdr:cNvPr id="172" name="直線コネクタ 171"/>
        <xdr:cNvCxnSpPr/>
      </xdr:nvCxnSpPr>
      <xdr:spPr>
        <a:xfrm>
          <a:off x="3797300" y="1329591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87464</xdr:rowOff>
    </xdr:from>
    <xdr:to>
      <xdr:col>5</xdr:col>
      <xdr:colOff>358775</xdr:colOff>
      <xdr:row>77</xdr:row>
      <xdr:rowOff>94266</xdr:rowOff>
    </xdr:to>
    <xdr:cxnSp macro="">
      <xdr:nvCxnSpPr>
        <xdr:cNvPr id="175" name="直線コネクタ 174"/>
        <xdr:cNvCxnSpPr/>
      </xdr:nvCxnSpPr>
      <xdr:spPr>
        <a:xfrm>
          <a:off x="2908300" y="13289114"/>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87464</xdr:rowOff>
    </xdr:from>
    <xdr:to>
      <xdr:col>4</xdr:col>
      <xdr:colOff>155575</xdr:colOff>
      <xdr:row>77</xdr:row>
      <xdr:rowOff>94095</xdr:rowOff>
    </xdr:to>
    <xdr:cxnSp macro="">
      <xdr:nvCxnSpPr>
        <xdr:cNvPr id="178" name="直線コネクタ 177"/>
        <xdr:cNvCxnSpPr/>
      </xdr:nvCxnSpPr>
      <xdr:spPr>
        <a:xfrm flipV="1">
          <a:off x="2019300" y="1328911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93523</xdr:rowOff>
    </xdr:from>
    <xdr:to>
      <xdr:col>2</xdr:col>
      <xdr:colOff>638175</xdr:colOff>
      <xdr:row>77</xdr:row>
      <xdr:rowOff>94095</xdr:rowOff>
    </xdr:to>
    <xdr:cxnSp macro="">
      <xdr:nvCxnSpPr>
        <xdr:cNvPr id="181" name="直線コネクタ 180"/>
        <xdr:cNvCxnSpPr/>
      </xdr:nvCxnSpPr>
      <xdr:spPr>
        <a:xfrm>
          <a:off x="1130300" y="1329517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47695</xdr:rowOff>
    </xdr:from>
    <xdr:to>
      <xdr:col>6</xdr:col>
      <xdr:colOff>561975</xdr:colOff>
      <xdr:row>77</xdr:row>
      <xdr:rowOff>149295</xdr:rowOff>
    </xdr:to>
    <xdr:sp macro="" textlink="">
      <xdr:nvSpPr>
        <xdr:cNvPr id="191" name="円/楕円 190"/>
        <xdr:cNvSpPr/>
      </xdr:nvSpPr>
      <xdr:spPr>
        <a:xfrm>
          <a:off x="4584700" y="132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134072</xdr:rowOff>
    </xdr:from>
    <xdr:ext cx="469744" cy="259045"/>
    <xdr:sp macro="" textlink="">
      <xdr:nvSpPr>
        <xdr:cNvPr id="192" name="維持補修費該当値テキスト"/>
        <xdr:cNvSpPr txBox="1"/>
      </xdr:nvSpPr>
      <xdr:spPr>
        <a:xfrm>
          <a:off x="4686300" y="131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43466</xdr:rowOff>
    </xdr:from>
    <xdr:to>
      <xdr:col>5</xdr:col>
      <xdr:colOff>409575</xdr:colOff>
      <xdr:row>77</xdr:row>
      <xdr:rowOff>145066</xdr:rowOff>
    </xdr:to>
    <xdr:sp macro="" textlink="">
      <xdr:nvSpPr>
        <xdr:cNvPr id="193" name="円/楕円 192"/>
        <xdr:cNvSpPr/>
      </xdr:nvSpPr>
      <xdr:spPr>
        <a:xfrm>
          <a:off x="3746500" y="132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136193</xdr:rowOff>
    </xdr:from>
    <xdr:ext cx="469744" cy="259045"/>
    <xdr:sp macro="" textlink="">
      <xdr:nvSpPr>
        <xdr:cNvPr id="194" name="テキスト ボックス 193"/>
        <xdr:cNvSpPr txBox="1"/>
      </xdr:nvSpPr>
      <xdr:spPr>
        <a:xfrm>
          <a:off x="3562427" y="133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36664</xdr:rowOff>
    </xdr:from>
    <xdr:to>
      <xdr:col>4</xdr:col>
      <xdr:colOff>206375</xdr:colOff>
      <xdr:row>77</xdr:row>
      <xdr:rowOff>138264</xdr:rowOff>
    </xdr:to>
    <xdr:sp macro="" textlink="">
      <xdr:nvSpPr>
        <xdr:cNvPr id="195" name="円/楕円 194"/>
        <xdr:cNvSpPr/>
      </xdr:nvSpPr>
      <xdr:spPr>
        <a:xfrm>
          <a:off x="2857500" y="132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129391</xdr:rowOff>
    </xdr:from>
    <xdr:ext cx="469744" cy="259045"/>
    <xdr:sp macro="" textlink="">
      <xdr:nvSpPr>
        <xdr:cNvPr id="196" name="テキスト ボックス 195"/>
        <xdr:cNvSpPr txBox="1"/>
      </xdr:nvSpPr>
      <xdr:spPr>
        <a:xfrm>
          <a:off x="2673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43295</xdr:rowOff>
    </xdr:from>
    <xdr:to>
      <xdr:col>3</xdr:col>
      <xdr:colOff>3175</xdr:colOff>
      <xdr:row>77</xdr:row>
      <xdr:rowOff>144895</xdr:rowOff>
    </xdr:to>
    <xdr:sp macro="" textlink="">
      <xdr:nvSpPr>
        <xdr:cNvPr id="197" name="円/楕円 196"/>
        <xdr:cNvSpPr/>
      </xdr:nvSpPr>
      <xdr:spPr>
        <a:xfrm>
          <a:off x="1968500" y="132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136022</xdr:rowOff>
    </xdr:from>
    <xdr:ext cx="469744" cy="259045"/>
    <xdr:sp macro="" textlink="">
      <xdr:nvSpPr>
        <xdr:cNvPr id="198" name="テキスト ボックス 197"/>
        <xdr:cNvSpPr txBox="1"/>
      </xdr:nvSpPr>
      <xdr:spPr>
        <a:xfrm>
          <a:off x="1784427" y="133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42723</xdr:rowOff>
    </xdr:from>
    <xdr:to>
      <xdr:col>1</xdr:col>
      <xdr:colOff>485775</xdr:colOff>
      <xdr:row>77</xdr:row>
      <xdr:rowOff>144323</xdr:rowOff>
    </xdr:to>
    <xdr:sp macro="" textlink="">
      <xdr:nvSpPr>
        <xdr:cNvPr id="199" name="円/楕円 198"/>
        <xdr:cNvSpPr/>
      </xdr:nvSpPr>
      <xdr:spPr>
        <a:xfrm>
          <a:off x="1079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135450</xdr:rowOff>
    </xdr:from>
    <xdr:ext cx="469744" cy="259045"/>
    <xdr:sp macro="" textlink="">
      <xdr:nvSpPr>
        <xdr:cNvPr id="200" name="テキスト ボックス 199"/>
        <xdr:cNvSpPr txBox="1"/>
      </xdr:nvSpPr>
      <xdr:spPr>
        <a:xfrm>
          <a:off x="895427" y="133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128744</xdr:rowOff>
    </xdr:from>
    <xdr:to>
      <xdr:col>6</xdr:col>
      <xdr:colOff>511175</xdr:colOff>
      <xdr:row>96</xdr:row>
      <xdr:rowOff>69797</xdr:rowOff>
    </xdr:to>
    <xdr:cxnSp macro="">
      <xdr:nvCxnSpPr>
        <xdr:cNvPr id="232" name="直線コネクタ 231"/>
        <xdr:cNvCxnSpPr/>
      </xdr:nvCxnSpPr>
      <xdr:spPr>
        <a:xfrm flipV="1">
          <a:off x="3797300" y="16416494"/>
          <a:ext cx="838200" cy="1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69797</xdr:rowOff>
    </xdr:from>
    <xdr:to>
      <xdr:col>5</xdr:col>
      <xdr:colOff>358775</xdr:colOff>
      <xdr:row>96</xdr:row>
      <xdr:rowOff>98650</xdr:rowOff>
    </xdr:to>
    <xdr:cxnSp macro="">
      <xdr:nvCxnSpPr>
        <xdr:cNvPr id="235" name="直線コネクタ 234"/>
        <xdr:cNvCxnSpPr/>
      </xdr:nvCxnSpPr>
      <xdr:spPr>
        <a:xfrm flipV="1">
          <a:off x="2908300" y="16528997"/>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98650</xdr:rowOff>
    </xdr:from>
    <xdr:to>
      <xdr:col>4</xdr:col>
      <xdr:colOff>155575</xdr:colOff>
      <xdr:row>97</xdr:row>
      <xdr:rowOff>54825</xdr:rowOff>
    </xdr:to>
    <xdr:cxnSp macro="">
      <xdr:nvCxnSpPr>
        <xdr:cNvPr id="238" name="直線コネクタ 237"/>
        <xdr:cNvCxnSpPr/>
      </xdr:nvCxnSpPr>
      <xdr:spPr>
        <a:xfrm flipV="1">
          <a:off x="2019300" y="16557850"/>
          <a:ext cx="889000" cy="12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52490</xdr:rowOff>
    </xdr:from>
    <xdr:to>
      <xdr:col>2</xdr:col>
      <xdr:colOff>638175</xdr:colOff>
      <xdr:row>97</xdr:row>
      <xdr:rowOff>54825</xdr:rowOff>
    </xdr:to>
    <xdr:cxnSp macro="">
      <xdr:nvCxnSpPr>
        <xdr:cNvPr id="241" name="直線コネクタ 240"/>
        <xdr:cNvCxnSpPr/>
      </xdr:nvCxnSpPr>
      <xdr:spPr>
        <a:xfrm>
          <a:off x="1130300" y="16683140"/>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77944</xdr:rowOff>
    </xdr:from>
    <xdr:to>
      <xdr:col>6</xdr:col>
      <xdr:colOff>561975</xdr:colOff>
      <xdr:row>96</xdr:row>
      <xdr:rowOff>8094</xdr:rowOff>
    </xdr:to>
    <xdr:sp macro="" textlink="">
      <xdr:nvSpPr>
        <xdr:cNvPr id="251" name="円/楕円 250"/>
        <xdr:cNvSpPr/>
      </xdr:nvSpPr>
      <xdr:spPr>
        <a:xfrm>
          <a:off x="4584700" y="163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56371</xdr:rowOff>
    </xdr:from>
    <xdr:ext cx="534377" cy="259045"/>
    <xdr:sp macro="" textlink="">
      <xdr:nvSpPr>
        <xdr:cNvPr id="252" name="扶助費該当値テキスト"/>
        <xdr:cNvSpPr txBox="1"/>
      </xdr:nvSpPr>
      <xdr:spPr>
        <a:xfrm>
          <a:off x="4686300" y="16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18997</xdr:rowOff>
    </xdr:from>
    <xdr:to>
      <xdr:col>5</xdr:col>
      <xdr:colOff>409575</xdr:colOff>
      <xdr:row>96</xdr:row>
      <xdr:rowOff>120597</xdr:rowOff>
    </xdr:to>
    <xdr:sp macro="" textlink="">
      <xdr:nvSpPr>
        <xdr:cNvPr id="253" name="円/楕円 252"/>
        <xdr:cNvSpPr/>
      </xdr:nvSpPr>
      <xdr:spPr>
        <a:xfrm>
          <a:off x="3746500" y="16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111724</xdr:rowOff>
    </xdr:from>
    <xdr:ext cx="534377" cy="259045"/>
    <xdr:sp macro="" textlink="">
      <xdr:nvSpPr>
        <xdr:cNvPr id="254" name="テキスト ボックス 253"/>
        <xdr:cNvSpPr txBox="1"/>
      </xdr:nvSpPr>
      <xdr:spPr>
        <a:xfrm>
          <a:off x="3530111" y="165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47850</xdr:rowOff>
    </xdr:from>
    <xdr:to>
      <xdr:col>4</xdr:col>
      <xdr:colOff>206375</xdr:colOff>
      <xdr:row>96</xdr:row>
      <xdr:rowOff>149450</xdr:rowOff>
    </xdr:to>
    <xdr:sp macro="" textlink="">
      <xdr:nvSpPr>
        <xdr:cNvPr id="255" name="円/楕円 254"/>
        <xdr:cNvSpPr/>
      </xdr:nvSpPr>
      <xdr:spPr>
        <a:xfrm>
          <a:off x="2857500" y="165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140577</xdr:rowOff>
    </xdr:from>
    <xdr:ext cx="534377" cy="259045"/>
    <xdr:sp macro="" textlink="">
      <xdr:nvSpPr>
        <xdr:cNvPr id="256" name="テキスト ボックス 255"/>
        <xdr:cNvSpPr txBox="1"/>
      </xdr:nvSpPr>
      <xdr:spPr>
        <a:xfrm>
          <a:off x="2641111" y="16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4025</xdr:rowOff>
    </xdr:from>
    <xdr:to>
      <xdr:col>3</xdr:col>
      <xdr:colOff>3175</xdr:colOff>
      <xdr:row>97</xdr:row>
      <xdr:rowOff>105625</xdr:rowOff>
    </xdr:to>
    <xdr:sp macro="" textlink="">
      <xdr:nvSpPr>
        <xdr:cNvPr id="257" name="円/楕円 256"/>
        <xdr:cNvSpPr/>
      </xdr:nvSpPr>
      <xdr:spPr>
        <a:xfrm>
          <a:off x="1968500" y="166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96752</xdr:rowOff>
    </xdr:from>
    <xdr:ext cx="534377" cy="259045"/>
    <xdr:sp macro="" textlink="">
      <xdr:nvSpPr>
        <xdr:cNvPr id="258" name="テキスト ボックス 257"/>
        <xdr:cNvSpPr txBox="1"/>
      </xdr:nvSpPr>
      <xdr:spPr>
        <a:xfrm>
          <a:off x="1752111" y="167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1690</xdr:rowOff>
    </xdr:from>
    <xdr:to>
      <xdr:col>1</xdr:col>
      <xdr:colOff>485775</xdr:colOff>
      <xdr:row>97</xdr:row>
      <xdr:rowOff>103290</xdr:rowOff>
    </xdr:to>
    <xdr:sp macro="" textlink="">
      <xdr:nvSpPr>
        <xdr:cNvPr id="259" name="円/楕円 258"/>
        <xdr:cNvSpPr/>
      </xdr:nvSpPr>
      <xdr:spPr>
        <a:xfrm>
          <a:off x="1079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94417</xdr:rowOff>
    </xdr:from>
    <xdr:ext cx="534377" cy="259045"/>
    <xdr:sp macro="" textlink="">
      <xdr:nvSpPr>
        <xdr:cNvPr id="260" name="テキスト ボックス 259"/>
        <xdr:cNvSpPr txBox="1"/>
      </xdr:nvSpPr>
      <xdr:spPr>
        <a:xfrm>
          <a:off x="863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99149</xdr:rowOff>
    </xdr:from>
    <xdr:to>
      <xdr:col>15</xdr:col>
      <xdr:colOff>180975</xdr:colOff>
      <xdr:row>36</xdr:row>
      <xdr:rowOff>131978</xdr:rowOff>
    </xdr:to>
    <xdr:cxnSp macro="">
      <xdr:nvCxnSpPr>
        <xdr:cNvPr id="289" name="直線コネクタ 288"/>
        <xdr:cNvCxnSpPr/>
      </xdr:nvCxnSpPr>
      <xdr:spPr>
        <a:xfrm>
          <a:off x="9639300" y="6271349"/>
          <a:ext cx="8382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95555</xdr:rowOff>
    </xdr:from>
    <xdr:to>
      <xdr:col>14</xdr:col>
      <xdr:colOff>28575</xdr:colOff>
      <xdr:row>36</xdr:row>
      <xdr:rowOff>99149</xdr:rowOff>
    </xdr:to>
    <xdr:cxnSp macro="">
      <xdr:nvCxnSpPr>
        <xdr:cNvPr id="292" name="直線コネクタ 291"/>
        <xdr:cNvCxnSpPr/>
      </xdr:nvCxnSpPr>
      <xdr:spPr>
        <a:xfrm>
          <a:off x="8750300" y="6267755"/>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80683</xdr:rowOff>
    </xdr:from>
    <xdr:to>
      <xdr:col>12</xdr:col>
      <xdr:colOff>511175</xdr:colOff>
      <xdr:row>36</xdr:row>
      <xdr:rowOff>95555</xdr:rowOff>
    </xdr:to>
    <xdr:cxnSp macro="">
      <xdr:nvCxnSpPr>
        <xdr:cNvPr id="295" name="直線コネクタ 294"/>
        <xdr:cNvCxnSpPr/>
      </xdr:nvCxnSpPr>
      <xdr:spPr>
        <a:xfrm>
          <a:off x="7861300" y="6252883"/>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155782</xdr:rowOff>
    </xdr:from>
    <xdr:ext cx="534377" cy="259045"/>
    <xdr:sp macro="" textlink="">
      <xdr:nvSpPr>
        <xdr:cNvPr id="297" name="テキスト ボックス 296"/>
        <xdr:cNvSpPr txBox="1"/>
      </xdr:nvSpPr>
      <xdr:spPr>
        <a:xfrm>
          <a:off x="8483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80683</xdr:rowOff>
    </xdr:from>
    <xdr:to>
      <xdr:col>11</xdr:col>
      <xdr:colOff>307975</xdr:colOff>
      <xdr:row>36</xdr:row>
      <xdr:rowOff>92367</xdr:rowOff>
    </xdr:to>
    <xdr:cxnSp macro="">
      <xdr:nvCxnSpPr>
        <xdr:cNvPr id="298" name="直線コネクタ 297"/>
        <xdr:cNvCxnSpPr/>
      </xdr:nvCxnSpPr>
      <xdr:spPr>
        <a:xfrm flipV="1">
          <a:off x="6972300" y="625288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81178</xdr:rowOff>
    </xdr:from>
    <xdr:to>
      <xdr:col>15</xdr:col>
      <xdr:colOff>231775</xdr:colOff>
      <xdr:row>37</xdr:row>
      <xdr:rowOff>11328</xdr:rowOff>
    </xdr:to>
    <xdr:sp macro="" textlink="">
      <xdr:nvSpPr>
        <xdr:cNvPr id="308" name="円/楕円 307"/>
        <xdr:cNvSpPr/>
      </xdr:nvSpPr>
      <xdr:spPr>
        <a:xfrm>
          <a:off x="10426700" y="62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59605</xdr:rowOff>
    </xdr:from>
    <xdr:ext cx="534377" cy="259045"/>
    <xdr:sp macro="" textlink="">
      <xdr:nvSpPr>
        <xdr:cNvPr id="309" name="補助費等該当値テキスト"/>
        <xdr:cNvSpPr txBox="1"/>
      </xdr:nvSpPr>
      <xdr:spPr>
        <a:xfrm>
          <a:off x="10528300" y="62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48349</xdr:rowOff>
    </xdr:from>
    <xdr:to>
      <xdr:col>14</xdr:col>
      <xdr:colOff>79375</xdr:colOff>
      <xdr:row>36</xdr:row>
      <xdr:rowOff>149949</xdr:rowOff>
    </xdr:to>
    <xdr:sp macro="" textlink="">
      <xdr:nvSpPr>
        <xdr:cNvPr id="310" name="円/楕円 309"/>
        <xdr:cNvSpPr/>
      </xdr:nvSpPr>
      <xdr:spPr>
        <a:xfrm>
          <a:off x="9588500" y="62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141076</xdr:rowOff>
    </xdr:from>
    <xdr:ext cx="534377" cy="259045"/>
    <xdr:sp macro="" textlink="">
      <xdr:nvSpPr>
        <xdr:cNvPr id="311" name="テキスト ボックス 310"/>
        <xdr:cNvSpPr txBox="1"/>
      </xdr:nvSpPr>
      <xdr:spPr>
        <a:xfrm>
          <a:off x="9372111" y="63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44755</xdr:rowOff>
    </xdr:from>
    <xdr:to>
      <xdr:col>12</xdr:col>
      <xdr:colOff>561975</xdr:colOff>
      <xdr:row>36</xdr:row>
      <xdr:rowOff>146355</xdr:rowOff>
    </xdr:to>
    <xdr:sp macro="" textlink="">
      <xdr:nvSpPr>
        <xdr:cNvPr id="312" name="円/楕円 311"/>
        <xdr:cNvSpPr/>
      </xdr:nvSpPr>
      <xdr:spPr>
        <a:xfrm>
          <a:off x="8699500" y="62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137482</xdr:rowOff>
    </xdr:from>
    <xdr:ext cx="534377" cy="259045"/>
    <xdr:sp macro="" textlink="">
      <xdr:nvSpPr>
        <xdr:cNvPr id="313" name="テキスト ボックス 312"/>
        <xdr:cNvSpPr txBox="1"/>
      </xdr:nvSpPr>
      <xdr:spPr>
        <a:xfrm>
          <a:off x="8483111" y="63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29883</xdr:rowOff>
    </xdr:from>
    <xdr:to>
      <xdr:col>11</xdr:col>
      <xdr:colOff>358775</xdr:colOff>
      <xdr:row>36</xdr:row>
      <xdr:rowOff>131483</xdr:rowOff>
    </xdr:to>
    <xdr:sp macro="" textlink="">
      <xdr:nvSpPr>
        <xdr:cNvPr id="314" name="円/楕円 313"/>
        <xdr:cNvSpPr/>
      </xdr:nvSpPr>
      <xdr:spPr>
        <a:xfrm>
          <a:off x="7810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122610</xdr:rowOff>
    </xdr:from>
    <xdr:ext cx="534377" cy="259045"/>
    <xdr:sp macro="" textlink="">
      <xdr:nvSpPr>
        <xdr:cNvPr id="315" name="テキスト ボックス 314"/>
        <xdr:cNvSpPr txBox="1"/>
      </xdr:nvSpPr>
      <xdr:spPr>
        <a:xfrm>
          <a:off x="7594111" y="62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41567</xdr:rowOff>
    </xdr:from>
    <xdr:to>
      <xdr:col>10</xdr:col>
      <xdr:colOff>155575</xdr:colOff>
      <xdr:row>36</xdr:row>
      <xdr:rowOff>143167</xdr:rowOff>
    </xdr:to>
    <xdr:sp macro="" textlink="">
      <xdr:nvSpPr>
        <xdr:cNvPr id="316" name="円/楕円 315"/>
        <xdr:cNvSpPr/>
      </xdr:nvSpPr>
      <xdr:spPr>
        <a:xfrm>
          <a:off x="6921500" y="62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134294</xdr:rowOff>
    </xdr:from>
    <xdr:ext cx="534377" cy="259045"/>
    <xdr:sp macro="" textlink="">
      <xdr:nvSpPr>
        <xdr:cNvPr id="317" name="テキスト ボックス 316"/>
        <xdr:cNvSpPr txBox="1"/>
      </xdr:nvSpPr>
      <xdr:spPr>
        <a:xfrm>
          <a:off x="6705111" y="63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87515</xdr:rowOff>
    </xdr:from>
    <xdr:to>
      <xdr:col>15</xdr:col>
      <xdr:colOff>180975</xdr:colOff>
      <xdr:row>58</xdr:row>
      <xdr:rowOff>93820</xdr:rowOff>
    </xdr:to>
    <xdr:cxnSp macro="">
      <xdr:nvCxnSpPr>
        <xdr:cNvPr id="346" name="直線コネクタ 345"/>
        <xdr:cNvCxnSpPr/>
      </xdr:nvCxnSpPr>
      <xdr:spPr>
        <a:xfrm>
          <a:off x="9639300" y="10031615"/>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87515</xdr:rowOff>
    </xdr:from>
    <xdr:to>
      <xdr:col>14</xdr:col>
      <xdr:colOff>28575</xdr:colOff>
      <xdr:row>58</xdr:row>
      <xdr:rowOff>124643</xdr:rowOff>
    </xdr:to>
    <xdr:cxnSp macro="">
      <xdr:nvCxnSpPr>
        <xdr:cNvPr id="349" name="直線コネクタ 348"/>
        <xdr:cNvCxnSpPr/>
      </xdr:nvCxnSpPr>
      <xdr:spPr>
        <a:xfrm flipV="1">
          <a:off x="8750300" y="10031615"/>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124643</xdr:rowOff>
    </xdr:from>
    <xdr:to>
      <xdr:col>12</xdr:col>
      <xdr:colOff>511175</xdr:colOff>
      <xdr:row>58</xdr:row>
      <xdr:rowOff>148985</xdr:rowOff>
    </xdr:to>
    <xdr:cxnSp macro="">
      <xdr:nvCxnSpPr>
        <xdr:cNvPr id="352" name="直線コネクタ 351"/>
        <xdr:cNvCxnSpPr/>
      </xdr:nvCxnSpPr>
      <xdr:spPr>
        <a:xfrm flipV="1">
          <a:off x="7861300" y="10068743"/>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148985</xdr:rowOff>
    </xdr:from>
    <xdr:to>
      <xdr:col>11</xdr:col>
      <xdr:colOff>307975</xdr:colOff>
      <xdr:row>59</xdr:row>
      <xdr:rowOff>7904</xdr:rowOff>
    </xdr:to>
    <xdr:cxnSp macro="">
      <xdr:nvCxnSpPr>
        <xdr:cNvPr id="355" name="直線コネクタ 354"/>
        <xdr:cNvCxnSpPr/>
      </xdr:nvCxnSpPr>
      <xdr:spPr>
        <a:xfrm flipV="1">
          <a:off x="6972300" y="10093085"/>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43020</xdr:rowOff>
    </xdr:from>
    <xdr:to>
      <xdr:col>15</xdr:col>
      <xdr:colOff>231775</xdr:colOff>
      <xdr:row>58</xdr:row>
      <xdr:rowOff>144620</xdr:rowOff>
    </xdr:to>
    <xdr:sp macro="" textlink="">
      <xdr:nvSpPr>
        <xdr:cNvPr id="365" name="円/楕円 364"/>
        <xdr:cNvSpPr/>
      </xdr:nvSpPr>
      <xdr:spPr>
        <a:xfrm>
          <a:off x="10426700" y="99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36715</xdr:rowOff>
    </xdr:from>
    <xdr:to>
      <xdr:col>14</xdr:col>
      <xdr:colOff>79375</xdr:colOff>
      <xdr:row>58</xdr:row>
      <xdr:rowOff>138315</xdr:rowOff>
    </xdr:to>
    <xdr:sp macro="" textlink="">
      <xdr:nvSpPr>
        <xdr:cNvPr id="367" name="円/楕円 366"/>
        <xdr:cNvSpPr/>
      </xdr:nvSpPr>
      <xdr:spPr>
        <a:xfrm>
          <a:off x="9588500" y="99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129442</xdr:rowOff>
    </xdr:from>
    <xdr:ext cx="534377" cy="259045"/>
    <xdr:sp macro="" textlink="">
      <xdr:nvSpPr>
        <xdr:cNvPr id="368" name="テキスト ボックス 367"/>
        <xdr:cNvSpPr txBox="1"/>
      </xdr:nvSpPr>
      <xdr:spPr>
        <a:xfrm>
          <a:off x="9372111" y="10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73843</xdr:rowOff>
    </xdr:from>
    <xdr:to>
      <xdr:col>12</xdr:col>
      <xdr:colOff>561975</xdr:colOff>
      <xdr:row>59</xdr:row>
      <xdr:rowOff>3993</xdr:rowOff>
    </xdr:to>
    <xdr:sp macro="" textlink="">
      <xdr:nvSpPr>
        <xdr:cNvPr id="369" name="円/楕円 368"/>
        <xdr:cNvSpPr/>
      </xdr:nvSpPr>
      <xdr:spPr>
        <a:xfrm>
          <a:off x="8699500" y="100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166570</xdr:rowOff>
    </xdr:from>
    <xdr:ext cx="534377" cy="259045"/>
    <xdr:sp macro="" textlink="">
      <xdr:nvSpPr>
        <xdr:cNvPr id="370" name="テキスト ボックス 369"/>
        <xdr:cNvSpPr txBox="1"/>
      </xdr:nvSpPr>
      <xdr:spPr>
        <a:xfrm>
          <a:off x="8483111" y="101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98185</xdr:rowOff>
    </xdr:from>
    <xdr:to>
      <xdr:col>11</xdr:col>
      <xdr:colOff>358775</xdr:colOff>
      <xdr:row>59</xdr:row>
      <xdr:rowOff>28335</xdr:rowOff>
    </xdr:to>
    <xdr:sp macro="" textlink="">
      <xdr:nvSpPr>
        <xdr:cNvPr id="371" name="円/楕円 370"/>
        <xdr:cNvSpPr/>
      </xdr:nvSpPr>
      <xdr:spPr>
        <a:xfrm>
          <a:off x="7810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19462</xdr:rowOff>
    </xdr:from>
    <xdr:ext cx="534377" cy="259045"/>
    <xdr:sp macro="" textlink="">
      <xdr:nvSpPr>
        <xdr:cNvPr id="372" name="テキスト ボックス 371"/>
        <xdr:cNvSpPr txBox="1"/>
      </xdr:nvSpPr>
      <xdr:spPr>
        <a:xfrm>
          <a:off x="7594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128554</xdr:rowOff>
    </xdr:from>
    <xdr:to>
      <xdr:col>10</xdr:col>
      <xdr:colOff>155575</xdr:colOff>
      <xdr:row>59</xdr:row>
      <xdr:rowOff>58704</xdr:rowOff>
    </xdr:to>
    <xdr:sp macro="" textlink="">
      <xdr:nvSpPr>
        <xdr:cNvPr id="373" name="円/楕円 372"/>
        <xdr:cNvSpPr/>
      </xdr:nvSpPr>
      <xdr:spPr>
        <a:xfrm>
          <a:off x="6921500" y="100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49831</xdr:rowOff>
    </xdr:from>
    <xdr:ext cx="469744" cy="259045"/>
    <xdr:sp macro="" textlink="">
      <xdr:nvSpPr>
        <xdr:cNvPr id="374" name="テキスト ボックス 373"/>
        <xdr:cNvSpPr txBox="1"/>
      </xdr:nvSpPr>
      <xdr:spPr>
        <a:xfrm>
          <a:off x="6737427" y="1016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120194</xdr:rowOff>
    </xdr:from>
    <xdr:to>
      <xdr:col>15</xdr:col>
      <xdr:colOff>180975</xdr:colOff>
      <xdr:row>77</xdr:row>
      <xdr:rowOff>140734</xdr:rowOff>
    </xdr:to>
    <xdr:cxnSp macro="">
      <xdr:nvCxnSpPr>
        <xdr:cNvPr id="399" name="直線コネクタ 398"/>
        <xdr:cNvCxnSpPr/>
      </xdr:nvCxnSpPr>
      <xdr:spPr>
        <a:xfrm>
          <a:off x="9639300" y="13321844"/>
          <a:ext cx="8382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120194</xdr:rowOff>
    </xdr:from>
    <xdr:to>
      <xdr:col>14</xdr:col>
      <xdr:colOff>28575</xdr:colOff>
      <xdr:row>77</xdr:row>
      <xdr:rowOff>162782</xdr:rowOff>
    </xdr:to>
    <xdr:cxnSp macro="">
      <xdr:nvCxnSpPr>
        <xdr:cNvPr id="402" name="直線コネクタ 401"/>
        <xdr:cNvCxnSpPr/>
      </xdr:nvCxnSpPr>
      <xdr:spPr>
        <a:xfrm flipV="1">
          <a:off x="8750300" y="13321844"/>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89934</xdr:rowOff>
    </xdr:from>
    <xdr:to>
      <xdr:col>15</xdr:col>
      <xdr:colOff>231775</xdr:colOff>
      <xdr:row>78</xdr:row>
      <xdr:rowOff>20084</xdr:rowOff>
    </xdr:to>
    <xdr:sp macro="" textlink="">
      <xdr:nvSpPr>
        <xdr:cNvPr id="412" name="円/楕円 411"/>
        <xdr:cNvSpPr/>
      </xdr:nvSpPr>
      <xdr:spPr>
        <a:xfrm>
          <a:off x="10426700" y="132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69394</xdr:rowOff>
    </xdr:from>
    <xdr:to>
      <xdr:col>14</xdr:col>
      <xdr:colOff>79375</xdr:colOff>
      <xdr:row>77</xdr:row>
      <xdr:rowOff>170994</xdr:rowOff>
    </xdr:to>
    <xdr:sp macro="" textlink="">
      <xdr:nvSpPr>
        <xdr:cNvPr id="414" name="円/楕円 413"/>
        <xdr:cNvSpPr/>
      </xdr:nvSpPr>
      <xdr:spPr>
        <a:xfrm>
          <a:off x="9588500" y="13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162121</xdr:rowOff>
    </xdr:from>
    <xdr:ext cx="534377" cy="259045"/>
    <xdr:sp macro="" textlink="">
      <xdr:nvSpPr>
        <xdr:cNvPr id="415" name="テキスト ボックス 414"/>
        <xdr:cNvSpPr txBox="1"/>
      </xdr:nvSpPr>
      <xdr:spPr>
        <a:xfrm>
          <a:off x="9372111" y="13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111982</xdr:rowOff>
    </xdr:from>
    <xdr:to>
      <xdr:col>12</xdr:col>
      <xdr:colOff>561975</xdr:colOff>
      <xdr:row>78</xdr:row>
      <xdr:rowOff>42132</xdr:rowOff>
    </xdr:to>
    <xdr:sp macro="" textlink="">
      <xdr:nvSpPr>
        <xdr:cNvPr id="416" name="円/楕円 415"/>
        <xdr:cNvSpPr/>
      </xdr:nvSpPr>
      <xdr:spPr>
        <a:xfrm>
          <a:off x="8699500" y="13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33259</xdr:rowOff>
    </xdr:from>
    <xdr:ext cx="469744" cy="259045"/>
    <xdr:sp macro="" textlink="">
      <xdr:nvSpPr>
        <xdr:cNvPr id="417" name="テキスト ボックス 416"/>
        <xdr:cNvSpPr txBox="1"/>
      </xdr:nvSpPr>
      <xdr:spPr>
        <a:xfrm>
          <a:off x="8515427" y="1340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140043</xdr:rowOff>
    </xdr:from>
    <xdr:to>
      <xdr:col>15</xdr:col>
      <xdr:colOff>180975</xdr:colOff>
      <xdr:row>97</xdr:row>
      <xdr:rowOff>64263</xdr:rowOff>
    </xdr:to>
    <xdr:cxnSp macro="">
      <xdr:nvCxnSpPr>
        <xdr:cNvPr id="446" name="直線コネクタ 445"/>
        <xdr:cNvCxnSpPr/>
      </xdr:nvCxnSpPr>
      <xdr:spPr>
        <a:xfrm flipV="1">
          <a:off x="9639300" y="16599243"/>
          <a:ext cx="8382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64263</xdr:rowOff>
    </xdr:from>
    <xdr:to>
      <xdr:col>14</xdr:col>
      <xdr:colOff>28575</xdr:colOff>
      <xdr:row>97</xdr:row>
      <xdr:rowOff>91294</xdr:rowOff>
    </xdr:to>
    <xdr:cxnSp macro="">
      <xdr:nvCxnSpPr>
        <xdr:cNvPr id="449" name="直線コネクタ 448"/>
        <xdr:cNvCxnSpPr/>
      </xdr:nvCxnSpPr>
      <xdr:spPr>
        <a:xfrm flipV="1">
          <a:off x="8750300" y="16694913"/>
          <a:ext cx="8890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89243</xdr:rowOff>
    </xdr:from>
    <xdr:to>
      <xdr:col>15</xdr:col>
      <xdr:colOff>231775</xdr:colOff>
      <xdr:row>97</xdr:row>
      <xdr:rowOff>19393</xdr:rowOff>
    </xdr:to>
    <xdr:sp macro="" textlink="">
      <xdr:nvSpPr>
        <xdr:cNvPr id="459" name="円/楕円 458"/>
        <xdr:cNvSpPr/>
      </xdr:nvSpPr>
      <xdr:spPr>
        <a:xfrm>
          <a:off x="104267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67670</xdr:rowOff>
    </xdr:from>
    <xdr:ext cx="534377" cy="259045"/>
    <xdr:sp macro="" textlink="">
      <xdr:nvSpPr>
        <xdr:cNvPr id="460" name="普通建設事業費 （ うち更新整備　）該当値テキスト"/>
        <xdr:cNvSpPr txBox="1"/>
      </xdr:nvSpPr>
      <xdr:spPr>
        <a:xfrm>
          <a:off x="10528300" y="16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13463</xdr:rowOff>
    </xdr:from>
    <xdr:to>
      <xdr:col>14</xdr:col>
      <xdr:colOff>79375</xdr:colOff>
      <xdr:row>97</xdr:row>
      <xdr:rowOff>115063</xdr:rowOff>
    </xdr:to>
    <xdr:sp macro="" textlink="">
      <xdr:nvSpPr>
        <xdr:cNvPr id="461" name="円/楕円 460"/>
        <xdr:cNvSpPr/>
      </xdr:nvSpPr>
      <xdr:spPr>
        <a:xfrm>
          <a:off x="9588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106190</xdr:rowOff>
    </xdr:from>
    <xdr:ext cx="534377" cy="259045"/>
    <xdr:sp macro="" textlink="">
      <xdr:nvSpPr>
        <xdr:cNvPr id="462" name="テキスト ボックス 461"/>
        <xdr:cNvSpPr txBox="1"/>
      </xdr:nvSpPr>
      <xdr:spPr>
        <a:xfrm>
          <a:off x="9372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40494</xdr:rowOff>
    </xdr:from>
    <xdr:to>
      <xdr:col>12</xdr:col>
      <xdr:colOff>561975</xdr:colOff>
      <xdr:row>97</xdr:row>
      <xdr:rowOff>142094</xdr:rowOff>
    </xdr:to>
    <xdr:sp macro="" textlink="">
      <xdr:nvSpPr>
        <xdr:cNvPr id="463" name="円/楕円 462"/>
        <xdr:cNvSpPr/>
      </xdr:nvSpPr>
      <xdr:spPr>
        <a:xfrm>
          <a:off x="8699500" y="16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133221</xdr:rowOff>
    </xdr:from>
    <xdr:ext cx="534377" cy="259045"/>
    <xdr:sp macro="" textlink="">
      <xdr:nvSpPr>
        <xdr:cNvPr id="464" name="テキスト ボックス 463"/>
        <xdr:cNvSpPr txBox="1"/>
      </xdr:nvSpPr>
      <xdr:spPr>
        <a:xfrm>
          <a:off x="8483111" y="167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47360</xdr:rowOff>
    </xdr:from>
    <xdr:to>
      <xdr:col>23</xdr:col>
      <xdr:colOff>517525</xdr:colOff>
      <xdr:row>77</xdr:row>
      <xdr:rowOff>81635</xdr:rowOff>
    </xdr:to>
    <xdr:cxnSp macro="">
      <xdr:nvCxnSpPr>
        <xdr:cNvPr id="601" name="直線コネクタ 600"/>
        <xdr:cNvCxnSpPr/>
      </xdr:nvCxnSpPr>
      <xdr:spPr>
        <a:xfrm>
          <a:off x="15481300" y="13249010"/>
          <a:ext cx="8382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18928</xdr:rowOff>
    </xdr:from>
    <xdr:to>
      <xdr:col>22</xdr:col>
      <xdr:colOff>365125</xdr:colOff>
      <xdr:row>77</xdr:row>
      <xdr:rowOff>47360</xdr:rowOff>
    </xdr:to>
    <xdr:cxnSp macro="">
      <xdr:nvCxnSpPr>
        <xdr:cNvPr id="604" name="直線コネクタ 603"/>
        <xdr:cNvCxnSpPr/>
      </xdr:nvCxnSpPr>
      <xdr:spPr>
        <a:xfrm>
          <a:off x="14592300" y="13220578"/>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18928</xdr:rowOff>
    </xdr:from>
    <xdr:to>
      <xdr:col>21</xdr:col>
      <xdr:colOff>161925</xdr:colOff>
      <xdr:row>77</xdr:row>
      <xdr:rowOff>64548</xdr:rowOff>
    </xdr:to>
    <xdr:cxnSp macro="">
      <xdr:nvCxnSpPr>
        <xdr:cNvPr id="607" name="直線コネクタ 606"/>
        <xdr:cNvCxnSpPr/>
      </xdr:nvCxnSpPr>
      <xdr:spPr>
        <a:xfrm flipV="1">
          <a:off x="13703300" y="13220578"/>
          <a:ext cx="889000" cy="4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9" name="テキスト ボックス 608"/>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64548</xdr:rowOff>
    </xdr:from>
    <xdr:to>
      <xdr:col>19</xdr:col>
      <xdr:colOff>644525</xdr:colOff>
      <xdr:row>77</xdr:row>
      <xdr:rowOff>65548</xdr:rowOff>
    </xdr:to>
    <xdr:cxnSp macro="">
      <xdr:nvCxnSpPr>
        <xdr:cNvPr id="610" name="直線コネクタ 609"/>
        <xdr:cNvCxnSpPr/>
      </xdr:nvCxnSpPr>
      <xdr:spPr>
        <a:xfrm flipV="1">
          <a:off x="12814300" y="13266198"/>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2" name="テキスト ボックス 611"/>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98999</xdr:rowOff>
    </xdr:from>
    <xdr:ext cx="534377" cy="259045"/>
    <xdr:sp macro="" textlink="">
      <xdr:nvSpPr>
        <xdr:cNvPr id="614" name="テキスト ボックス 613"/>
        <xdr:cNvSpPr txBox="1"/>
      </xdr:nvSpPr>
      <xdr:spPr>
        <a:xfrm>
          <a:off x="12547111" y="127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30835</xdr:rowOff>
    </xdr:from>
    <xdr:to>
      <xdr:col>23</xdr:col>
      <xdr:colOff>568325</xdr:colOff>
      <xdr:row>77</xdr:row>
      <xdr:rowOff>132435</xdr:rowOff>
    </xdr:to>
    <xdr:sp macro="" textlink="">
      <xdr:nvSpPr>
        <xdr:cNvPr id="620" name="円/楕円 619"/>
        <xdr:cNvSpPr/>
      </xdr:nvSpPr>
      <xdr:spPr>
        <a:xfrm>
          <a:off x="162687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9262</xdr:rowOff>
    </xdr:from>
    <xdr:ext cx="534377" cy="259045"/>
    <xdr:sp macro="" textlink="">
      <xdr:nvSpPr>
        <xdr:cNvPr id="621" name="公債費該当値テキスト"/>
        <xdr:cNvSpPr txBox="1"/>
      </xdr:nvSpPr>
      <xdr:spPr>
        <a:xfrm>
          <a:off x="16370300" y="132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168010</xdr:rowOff>
    </xdr:from>
    <xdr:to>
      <xdr:col>22</xdr:col>
      <xdr:colOff>415925</xdr:colOff>
      <xdr:row>77</xdr:row>
      <xdr:rowOff>98160</xdr:rowOff>
    </xdr:to>
    <xdr:sp macro="" textlink="">
      <xdr:nvSpPr>
        <xdr:cNvPr id="622" name="円/楕円 621"/>
        <xdr:cNvSpPr/>
      </xdr:nvSpPr>
      <xdr:spPr>
        <a:xfrm>
          <a:off x="15430500" y="131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89287</xdr:rowOff>
    </xdr:from>
    <xdr:ext cx="534377" cy="259045"/>
    <xdr:sp macro="" textlink="">
      <xdr:nvSpPr>
        <xdr:cNvPr id="623" name="テキスト ボックス 622"/>
        <xdr:cNvSpPr txBox="1"/>
      </xdr:nvSpPr>
      <xdr:spPr>
        <a:xfrm>
          <a:off x="15214111" y="132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139578</xdr:rowOff>
    </xdr:from>
    <xdr:to>
      <xdr:col>21</xdr:col>
      <xdr:colOff>212725</xdr:colOff>
      <xdr:row>77</xdr:row>
      <xdr:rowOff>69728</xdr:rowOff>
    </xdr:to>
    <xdr:sp macro="" textlink="">
      <xdr:nvSpPr>
        <xdr:cNvPr id="624" name="円/楕円 623"/>
        <xdr:cNvSpPr/>
      </xdr:nvSpPr>
      <xdr:spPr>
        <a:xfrm>
          <a:off x="14541500" y="131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60855</xdr:rowOff>
    </xdr:from>
    <xdr:ext cx="534377" cy="259045"/>
    <xdr:sp macro="" textlink="">
      <xdr:nvSpPr>
        <xdr:cNvPr id="625" name="テキスト ボックス 624"/>
        <xdr:cNvSpPr txBox="1"/>
      </xdr:nvSpPr>
      <xdr:spPr>
        <a:xfrm>
          <a:off x="14325111" y="132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13748</xdr:rowOff>
    </xdr:from>
    <xdr:to>
      <xdr:col>20</xdr:col>
      <xdr:colOff>9525</xdr:colOff>
      <xdr:row>77</xdr:row>
      <xdr:rowOff>115348</xdr:rowOff>
    </xdr:to>
    <xdr:sp macro="" textlink="">
      <xdr:nvSpPr>
        <xdr:cNvPr id="626" name="円/楕円 625"/>
        <xdr:cNvSpPr/>
      </xdr:nvSpPr>
      <xdr:spPr>
        <a:xfrm>
          <a:off x="13652500" y="132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106475</xdr:rowOff>
    </xdr:from>
    <xdr:ext cx="534377" cy="259045"/>
    <xdr:sp macro="" textlink="">
      <xdr:nvSpPr>
        <xdr:cNvPr id="627" name="テキスト ボックス 626"/>
        <xdr:cNvSpPr txBox="1"/>
      </xdr:nvSpPr>
      <xdr:spPr>
        <a:xfrm>
          <a:off x="13436111" y="133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14748</xdr:rowOff>
    </xdr:from>
    <xdr:to>
      <xdr:col>18</xdr:col>
      <xdr:colOff>492125</xdr:colOff>
      <xdr:row>77</xdr:row>
      <xdr:rowOff>116348</xdr:rowOff>
    </xdr:to>
    <xdr:sp macro="" textlink="">
      <xdr:nvSpPr>
        <xdr:cNvPr id="628" name="円/楕円 627"/>
        <xdr:cNvSpPr/>
      </xdr:nvSpPr>
      <xdr:spPr>
        <a:xfrm>
          <a:off x="12763500" y="13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107475</xdr:rowOff>
    </xdr:from>
    <xdr:ext cx="534377" cy="259045"/>
    <xdr:sp macro="" textlink="">
      <xdr:nvSpPr>
        <xdr:cNvPr id="629" name="テキスト ボックス 628"/>
        <xdr:cNvSpPr txBox="1"/>
      </xdr:nvSpPr>
      <xdr:spPr>
        <a:xfrm>
          <a:off x="12547111" y="1330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75555</xdr:rowOff>
    </xdr:from>
    <xdr:to>
      <xdr:col>23</xdr:col>
      <xdr:colOff>517525</xdr:colOff>
      <xdr:row>98</xdr:row>
      <xdr:rowOff>77329</xdr:rowOff>
    </xdr:to>
    <xdr:cxnSp macro="">
      <xdr:nvCxnSpPr>
        <xdr:cNvPr id="656" name="直線コネクタ 655"/>
        <xdr:cNvCxnSpPr/>
      </xdr:nvCxnSpPr>
      <xdr:spPr>
        <a:xfrm flipV="1">
          <a:off x="15481300" y="16877655"/>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77329</xdr:rowOff>
    </xdr:from>
    <xdr:to>
      <xdr:col>22</xdr:col>
      <xdr:colOff>365125</xdr:colOff>
      <xdr:row>98</xdr:row>
      <xdr:rowOff>131114</xdr:rowOff>
    </xdr:to>
    <xdr:cxnSp macro="">
      <xdr:nvCxnSpPr>
        <xdr:cNvPr id="659" name="直線コネクタ 658"/>
        <xdr:cNvCxnSpPr/>
      </xdr:nvCxnSpPr>
      <xdr:spPr>
        <a:xfrm flipV="1">
          <a:off x="14592300" y="16879429"/>
          <a:ext cx="8890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131114</xdr:rowOff>
    </xdr:from>
    <xdr:to>
      <xdr:col>21</xdr:col>
      <xdr:colOff>161925</xdr:colOff>
      <xdr:row>98</xdr:row>
      <xdr:rowOff>131178</xdr:rowOff>
    </xdr:to>
    <xdr:cxnSp macro="">
      <xdr:nvCxnSpPr>
        <xdr:cNvPr id="662" name="直線コネクタ 661"/>
        <xdr:cNvCxnSpPr/>
      </xdr:nvCxnSpPr>
      <xdr:spPr>
        <a:xfrm flipV="1">
          <a:off x="13703300" y="1693321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129806</xdr:rowOff>
    </xdr:from>
    <xdr:to>
      <xdr:col>19</xdr:col>
      <xdr:colOff>644525</xdr:colOff>
      <xdr:row>98</xdr:row>
      <xdr:rowOff>131178</xdr:rowOff>
    </xdr:to>
    <xdr:cxnSp macro="">
      <xdr:nvCxnSpPr>
        <xdr:cNvPr id="665" name="直線コネクタ 664"/>
        <xdr:cNvCxnSpPr/>
      </xdr:nvCxnSpPr>
      <xdr:spPr>
        <a:xfrm>
          <a:off x="12814300" y="169319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24755</xdr:rowOff>
    </xdr:from>
    <xdr:to>
      <xdr:col>23</xdr:col>
      <xdr:colOff>568325</xdr:colOff>
      <xdr:row>98</xdr:row>
      <xdr:rowOff>126355</xdr:rowOff>
    </xdr:to>
    <xdr:sp macro="" textlink="">
      <xdr:nvSpPr>
        <xdr:cNvPr id="675" name="円/楕円 674"/>
        <xdr:cNvSpPr/>
      </xdr:nvSpPr>
      <xdr:spPr>
        <a:xfrm>
          <a:off x="16268700" y="16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26529</xdr:rowOff>
    </xdr:from>
    <xdr:to>
      <xdr:col>22</xdr:col>
      <xdr:colOff>415925</xdr:colOff>
      <xdr:row>98</xdr:row>
      <xdr:rowOff>128129</xdr:rowOff>
    </xdr:to>
    <xdr:sp macro="" textlink="">
      <xdr:nvSpPr>
        <xdr:cNvPr id="677" name="円/楕円 676"/>
        <xdr:cNvSpPr/>
      </xdr:nvSpPr>
      <xdr:spPr>
        <a:xfrm>
          <a:off x="15430500" y="1682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119256</xdr:rowOff>
    </xdr:from>
    <xdr:ext cx="469744" cy="259045"/>
    <xdr:sp macro="" textlink="">
      <xdr:nvSpPr>
        <xdr:cNvPr id="678" name="テキスト ボックス 677"/>
        <xdr:cNvSpPr txBox="1"/>
      </xdr:nvSpPr>
      <xdr:spPr>
        <a:xfrm>
          <a:off x="15246427" y="1692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80314</xdr:rowOff>
    </xdr:from>
    <xdr:to>
      <xdr:col>21</xdr:col>
      <xdr:colOff>212725</xdr:colOff>
      <xdr:row>99</xdr:row>
      <xdr:rowOff>10464</xdr:rowOff>
    </xdr:to>
    <xdr:sp macro="" textlink="">
      <xdr:nvSpPr>
        <xdr:cNvPr id="679" name="円/楕円 678"/>
        <xdr:cNvSpPr/>
      </xdr:nvSpPr>
      <xdr:spPr>
        <a:xfrm>
          <a:off x="14541500" y="16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1591</xdr:rowOff>
    </xdr:from>
    <xdr:ext cx="378565" cy="259045"/>
    <xdr:sp macro="" textlink="">
      <xdr:nvSpPr>
        <xdr:cNvPr id="680" name="テキスト ボックス 679"/>
        <xdr:cNvSpPr txBox="1"/>
      </xdr:nvSpPr>
      <xdr:spPr>
        <a:xfrm>
          <a:off x="14403017" y="16975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80378</xdr:rowOff>
    </xdr:from>
    <xdr:to>
      <xdr:col>20</xdr:col>
      <xdr:colOff>9525</xdr:colOff>
      <xdr:row>99</xdr:row>
      <xdr:rowOff>10528</xdr:rowOff>
    </xdr:to>
    <xdr:sp macro="" textlink="">
      <xdr:nvSpPr>
        <xdr:cNvPr id="681" name="円/楕円 680"/>
        <xdr:cNvSpPr/>
      </xdr:nvSpPr>
      <xdr:spPr>
        <a:xfrm>
          <a:off x="13652500" y="1688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1655</xdr:rowOff>
    </xdr:from>
    <xdr:ext cx="378565" cy="259045"/>
    <xdr:sp macro="" textlink="">
      <xdr:nvSpPr>
        <xdr:cNvPr id="682" name="テキスト ボックス 681"/>
        <xdr:cNvSpPr txBox="1"/>
      </xdr:nvSpPr>
      <xdr:spPr>
        <a:xfrm>
          <a:off x="13514017" y="169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79006</xdr:rowOff>
    </xdr:from>
    <xdr:to>
      <xdr:col>18</xdr:col>
      <xdr:colOff>492125</xdr:colOff>
      <xdr:row>99</xdr:row>
      <xdr:rowOff>9156</xdr:rowOff>
    </xdr:to>
    <xdr:sp macro="" textlink="">
      <xdr:nvSpPr>
        <xdr:cNvPr id="683" name="円/楕円 682"/>
        <xdr:cNvSpPr/>
      </xdr:nvSpPr>
      <xdr:spPr>
        <a:xfrm>
          <a:off x="12763500" y="168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283</xdr:rowOff>
    </xdr:from>
    <xdr:ext cx="469744" cy="259045"/>
    <xdr:sp macro="" textlink="">
      <xdr:nvSpPr>
        <xdr:cNvPr id="684" name="テキスト ボックス 683"/>
        <xdr:cNvSpPr txBox="1"/>
      </xdr:nvSpPr>
      <xdr:spPr>
        <a:xfrm>
          <a:off x="12579427" y="169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60996</xdr:rowOff>
    </xdr:from>
    <xdr:to>
      <xdr:col>28</xdr:col>
      <xdr:colOff>314325</xdr:colOff>
      <xdr:row>39</xdr:row>
      <xdr:rowOff>98878</xdr:rowOff>
    </xdr:to>
    <xdr:cxnSp macro="">
      <xdr:nvCxnSpPr>
        <xdr:cNvPr id="724" name="直線コネクタ 723"/>
        <xdr:cNvCxnSpPr/>
      </xdr:nvCxnSpPr>
      <xdr:spPr>
        <a:xfrm>
          <a:off x="18656300" y="674754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10196</xdr:rowOff>
    </xdr:from>
    <xdr:to>
      <xdr:col>27</xdr:col>
      <xdr:colOff>161925</xdr:colOff>
      <xdr:row>39</xdr:row>
      <xdr:rowOff>111796</xdr:rowOff>
    </xdr:to>
    <xdr:sp macro="" textlink="">
      <xdr:nvSpPr>
        <xdr:cNvPr id="742" name="円/楕円 741"/>
        <xdr:cNvSpPr/>
      </xdr:nvSpPr>
      <xdr:spPr>
        <a:xfrm>
          <a:off x="18605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102923</xdr:rowOff>
    </xdr:from>
    <xdr:ext cx="378565" cy="259045"/>
    <xdr:sp macro="" textlink="">
      <xdr:nvSpPr>
        <xdr:cNvPr id="743" name="テキスト ボックス 742"/>
        <xdr:cNvSpPr txBox="1"/>
      </xdr:nvSpPr>
      <xdr:spPr>
        <a:xfrm>
          <a:off x="18467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139517</xdr:rowOff>
    </xdr:from>
    <xdr:to>
      <xdr:col>32</xdr:col>
      <xdr:colOff>187325</xdr:colOff>
      <xdr:row>58</xdr:row>
      <xdr:rowOff>139700</xdr:rowOff>
    </xdr:to>
    <xdr:cxnSp macro="">
      <xdr:nvCxnSpPr>
        <xdr:cNvPr id="770" name="直線コネクタ 769"/>
        <xdr:cNvCxnSpPr/>
      </xdr:nvCxnSpPr>
      <xdr:spPr>
        <a:xfrm>
          <a:off x="21323300" y="10083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139517</xdr:rowOff>
    </xdr:from>
    <xdr:to>
      <xdr:col>31</xdr:col>
      <xdr:colOff>34925</xdr:colOff>
      <xdr:row>58</xdr:row>
      <xdr:rowOff>139700</xdr:rowOff>
    </xdr:to>
    <xdr:cxnSp macro="">
      <xdr:nvCxnSpPr>
        <xdr:cNvPr id="773" name="直線コネクタ 772"/>
        <xdr:cNvCxnSpPr/>
      </xdr:nvCxnSpPr>
      <xdr:spPr>
        <a:xfrm flipV="1">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88717</xdr:rowOff>
    </xdr:from>
    <xdr:to>
      <xdr:col>31</xdr:col>
      <xdr:colOff>85725</xdr:colOff>
      <xdr:row>59</xdr:row>
      <xdr:rowOff>18867</xdr:rowOff>
    </xdr:to>
    <xdr:sp macro="" textlink="">
      <xdr:nvSpPr>
        <xdr:cNvPr id="791" name="円/楕円 790"/>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9994</xdr:rowOff>
    </xdr:from>
    <xdr:ext cx="249299" cy="259045"/>
    <xdr:sp macro="" textlink="">
      <xdr:nvSpPr>
        <xdr:cNvPr id="792" name="テキスト ボックス 791"/>
        <xdr:cNvSpPr txBox="1"/>
      </xdr:nvSpPr>
      <xdr:spPr>
        <a:xfrm>
          <a:off x="21198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136141</xdr:rowOff>
    </xdr:from>
    <xdr:to>
      <xdr:col>32</xdr:col>
      <xdr:colOff>187325</xdr:colOff>
      <xdr:row>77</xdr:row>
      <xdr:rowOff>12435</xdr:rowOff>
    </xdr:to>
    <xdr:cxnSp macro="">
      <xdr:nvCxnSpPr>
        <xdr:cNvPr id="830" name="直線コネクタ 829"/>
        <xdr:cNvCxnSpPr/>
      </xdr:nvCxnSpPr>
      <xdr:spPr>
        <a:xfrm flipV="1">
          <a:off x="21323300" y="13166341"/>
          <a:ext cx="8382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12435</xdr:rowOff>
    </xdr:from>
    <xdr:to>
      <xdr:col>31</xdr:col>
      <xdr:colOff>34925</xdr:colOff>
      <xdr:row>77</xdr:row>
      <xdr:rowOff>87547</xdr:rowOff>
    </xdr:to>
    <xdr:cxnSp macro="">
      <xdr:nvCxnSpPr>
        <xdr:cNvPr id="833" name="直線コネクタ 832"/>
        <xdr:cNvCxnSpPr/>
      </xdr:nvCxnSpPr>
      <xdr:spPr>
        <a:xfrm flipV="1">
          <a:off x="20434300" y="1321408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87547</xdr:rowOff>
    </xdr:from>
    <xdr:to>
      <xdr:col>29</xdr:col>
      <xdr:colOff>517525</xdr:colOff>
      <xdr:row>77</xdr:row>
      <xdr:rowOff>119976</xdr:rowOff>
    </xdr:to>
    <xdr:cxnSp macro="">
      <xdr:nvCxnSpPr>
        <xdr:cNvPr id="836" name="直線コネクタ 835"/>
        <xdr:cNvCxnSpPr/>
      </xdr:nvCxnSpPr>
      <xdr:spPr>
        <a:xfrm flipV="1">
          <a:off x="19545300" y="13289197"/>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119976</xdr:rowOff>
    </xdr:from>
    <xdr:to>
      <xdr:col>28</xdr:col>
      <xdr:colOff>314325</xdr:colOff>
      <xdr:row>77</xdr:row>
      <xdr:rowOff>121755</xdr:rowOff>
    </xdr:to>
    <xdr:cxnSp macro="">
      <xdr:nvCxnSpPr>
        <xdr:cNvPr id="839" name="直線コネクタ 838"/>
        <xdr:cNvCxnSpPr/>
      </xdr:nvCxnSpPr>
      <xdr:spPr>
        <a:xfrm flipV="1">
          <a:off x="18656300" y="13321626"/>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3" name="テキスト ボックス 842"/>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85341</xdr:rowOff>
    </xdr:from>
    <xdr:to>
      <xdr:col>32</xdr:col>
      <xdr:colOff>238125</xdr:colOff>
      <xdr:row>77</xdr:row>
      <xdr:rowOff>15491</xdr:rowOff>
    </xdr:to>
    <xdr:sp macro="" textlink="">
      <xdr:nvSpPr>
        <xdr:cNvPr id="849" name="円/楕円 848"/>
        <xdr:cNvSpPr/>
      </xdr:nvSpPr>
      <xdr:spPr>
        <a:xfrm>
          <a:off x="22110700" y="131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108218</xdr:rowOff>
    </xdr:from>
    <xdr:ext cx="534377" cy="259045"/>
    <xdr:sp macro="" textlink="">
      <xdr:nvSpPr>
        <xdr:cNvPr id="850" name="繰出金該当値テキスト"/>
        <xdr:cNvSpPr txBox="1"/>
      </xdr:nvSpPr>
      <xdr:spPr>
        <a:xfrm>
          <a:off x="22212300" y="129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133085</xdr:rowOff>
    </xdr:from>
    <xdr:to>
      <xdr:col>31</xdr:col>
      <xdr:colOff>85725</xdr:colOff>
      <xdr:row>77</xdr:row>
      <xdr:rowOff>63235</xdr:rowOff>
    </xdr:to>
    <xdr:sp macro="" textlink="">
      <xdr:nvSpPr>
        <xdr:cNvPr id="851" name="円/楕円 850"/>
        <xdr:cNvSpPr/>
      </xdr:nvSpPr>
      <xdr:spPr>
        <a:xfrm>
          <a:off x="21272500" y="131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79762</xdr:rowOff>
    </xdr:from>
    <xdr:ext cx="534377" cy="259045"/>
    <xdr:sp macro="" textlink="">
      <xdr:nvSpPr>
        <xdr:cNvPr id="852" name="テキスト ボックス 851"/>
        <xdr:cNvSpPr txBox="1"/>
      </xdr:nvSpPr>
      <xdr:spPr>
        <a:xfrm>
          <a:off x="21056111" y="129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36747</xdr:rowOff>
    </xdr:from>
    <xdr:to>
      <xdr:col>29</xdr:col>
      <xdr:colOff>568325</xdr:colOff>
      <xdr:row>77</xdr:row>
      <xdr:rowOff>138347</xdr:rowOff>
    </xdr:to>
    <xdr:sp macro="" textlink="">
      <xdr:nvSpPr>
        <xdr:cNvPr id="853" name="円/楕円 852"/>
        <xdr:cNvSpPr/>
      </xdr:nvSpPr>
      <xdr:spPr>
        <a:xfrm>
          <a:off x="20383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129474</xdr:rowOff>
    </xdr:from>
    <xdr:ext cx="534377" cy="259045"/>
    <xdr:sp macro="" textlink="">
      <xdr:nvSpPr>
        <xdr:cNvPr id="854" name="テキスト ボックス 853"/>
        <xdr:cNvSpPr txBox="1"/>
      </xdr:nvSpPr>
      <xdr:spPr>
        <a:xfrm>
          <a:off x="20167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69176</xdr:rowOff>
    </xdr:from>
    <xdr:to>
      <xdr:col>28</xdr:col>
      <xdr:colOff>365125</xdr:colOff>
      <xdr:row>77</xdr:row>
      <xdr:rowOff>170776</xdr:rowOff>
    </xdr:to>
    <xdr:sp macro="" textlink="">
      <xdr:nvSpPr>
        <xdr:cNvPr id="855" name="円/楕円 854"/>
        <xdr:cNvSpPr/>
      </xdr:nvSpPr>
      <xdr:spPr>
        <a:xfrm>
          <a:off x="19494500" y="132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161903</xdr:rowOff>
    </xdr:from>
    <xdr:ext cx="534377" cy="259045"/>
    <xdr:sp macro="" textlink="">
      <xdr:nvSpPr>
        <xdr:cNvPr id="856" name="テキスト ボックス 855"/>
        <xdr:cNvSpPr txBox="1"/>
      </xdr:nvSpPr>
      <xdr:spPr>
        <a:xfrm>
          <a:off x="19278111" y="1336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70955</xdr:rowOff>
    </xdr:from>
    <xdr:to>
      <xdr:col>27</xdr:col>
      <xdr:colOff>161925</xdr:colOff>
      <xdr:row>78</xdr:row>
      <xdr:rowOff>1105</xdr:rowOff>
    </xdr:to>
    <xdr:sp macro="" textlink="">
      <xdr:nvSpPr>
        <xdr:cNvPr id="857" name="円/楕円 856"/>
        <xdr:cNvSpPr/>
      </xdr:nvSpPr>
      <xdr:spPr>
        <a:xfrm>
          <a:off x="18605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163682</xdr:rowOff>
    </xdr:from>
    <xdr:ext cx="534377" cy="259045"/>
    <xdr:sp macro="" textlink="">
      <xdr:nvSpPr>
        <xdr:cNvPr id="858" name="テキスト ボックス 857"/>
        <xdr:cNvSpPr txBox="1"/>
      </xdr:nvSpPr>
      <xdr:spPr>
        <a:xfrm>
          <a:off x="18389111" y="133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繰出金</a:t>
          </a:r>
          <a:r>
            <a:rPr lang="ja-JP" altLang="en-US" sz="1100" b="0" i="0" u="none" strike="noStrike" baseline="0" smtClean="0">
              <a:solidFill>
                <a:schemeClr val="dk1"/>
              </a:solidFill>
              <a:latin typeface="+mn-lt"/>
              <a:ea typeface="+mn-ea"/>
              <a:cs typeface="+mn-cs"/>
            </a:rPr>
            <a:t>は住民一人当たり</a:t>
          </a:r>
          <a:r>
            <a:rPr lang="en-US" altLang="ja-JP" sz="1100" b="0" i="0" u="none" strike="noStrike" baseline="0" smtClean="0">
              <a:solidFill>
                <a:schemeClr val="dk1"/>
              </a:solidFill>
              <a:latin typeface="+mn-lt"/>
              <a:ea typeface="+mn-ea"/>
              <a:cs typeface="+mn-cs"/>
            </a:rPr>
            <a:t>49,218</a:t>
          </a:r>
          <a:r>
            <a:rPr lang="ja-JP" altLang="en-US" sz="1100" b="0" i="0" u="none" strike="noStrike" baseline="0" smtClean="0">
              <a:solidFill>
                <a:schemeClr val="dk1"/>
              </a:solidFill>
              <a:latin typeface="+mn-lt"/>
              <a:ea typeface="+mn-ea"/>
              <a:cs typeface="+mn-cs"/>
            </a:rPr>
            <a:t>円となっており、類似団体、全国・大阪府</a:t>
          </a:r>
          <a:r>
            <a:rPr lang="ja-JP" altLang="en-US" sz="1100" b="0" i="0" u="none" strike="noStrike" baseline="0" smtClean="0">
              <a:solidFill>
                <a:sysClr val="windowText" lastClr="000000"/>
              </a:solidFill>
              <a:latin typeface="+mn-lt"/>
              <a:ea typeface="+mn-ea"/>
              <a:cs typeface="+mn-cs"/>
            </a:rPr>
            <a:t>平均と比較して一人当たりコストが高い状況となっている。これは、</a:t>
          </a:r>
          <a:r>
            <a:rPr kumimoji="1" lang="ja-JP" altLang="ja-JP" sz="1100">
              <a:solidFill>
                <a:sysClr val="windowText" lastClr="000000"/>
              </a:solidFill>
              <a:effectLst/>
              <a:latin typeface="+mn-lt"/>
              <a:ea typeface="+mn-ea"/>
              <a:cs typeface="+mn-cs"/>
            </a:rPr>
            <a:t>下水道事業特別会計</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普及率が</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事業収益を補てんする必要がある</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や、国民健康保険特別会計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累積赤字を抱え</a:t>
          </a:r>
          <a:r>
            <a:rPr kumimoji="1" lang="ja-JP" altLang="en-US" sz="1100">
              <a:solidFill>
                <a:sysClr val="windowText" lastClr="000000"/>
              </a:solidFill>
              <a:effectLst/>
              <a:latin typeface="+mn-lt"/>
              <a:ea typeface="+mn-ea"/>
              <a:cs typeface="+mn-cs"/>
            </a:rPr>
            <a:t>ていること、</a:t>
          </a:r>
          <a:r>
            <a:rPr kumimoji="1" lang="ja-JP" altLang="ja-JP" sz="1100">
              <a:solidFill>
                <a:sysClr val="windowText" lastClr="000000"/>
              </a:solidFill>
              <a:effectLst/>
              <a:latin typeface="+mn-lt"/>
              <a:ea typeface="+mn-ea"/>
              <a:cs typeface="+mn-cs"/>
            </a:rPr>
            <a:t>介護保険特別会計・後期高齢者医療特別会計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全国平均を上回る高齢化に伴い年々増加</a:t>
          </a:r>
          <a:r>
            <a:rPr kumimoji="1" lang="ja-JP" altLang="en-US" sz="1100">
              <a:solidFill>
                <a:sysClr val="windowText" lastClr="000000"/>
              </a:solidFill>
              <a:effectLst/>
              <a:latin typeface="+mn-lt"/>
              <a:ea typeface="+mn-ea"/>
              <a:cs typeface="+mn-cs"/>
            </a:rPr>
            <a:t>すること</a:t>
          </a:r>
          <a:r>
            <a:rPr kumimoji="1" lang="ja-JP" altLang="ja-JP" sz="1100">
              <a:solidFill>
                <a:sysClr val="windowText" lastClr="000000"/>
              </a:solidFill>
              <a:effectLst/>
              <a:latin typeface="+mn-lt"/>
              <a:ea typeface="+mn-ea"/>
              <a:cs typeface="+mn-cs"/>
            </a:rPr>
            <a:t>に対する繰出金の影響が大きい。今後</a:t>
          </a:r>
          <a:r>
            <a:rPr kumimoji="1" lang="ja-JP" altLang="en-US"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下水道事業については企業会計に移行</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、経費の節減や使用料の改定などによる健全化を図り、他の特別会計についても効率的な事務・事業の実施に努め、一般会計からの</a:t>
          </a:r>
          <a:r>
            <a:rPr kumimoji="1" lang="ja-JP" altLang="ja-JP" sz="1100">
              <a:solidFill>
                <a:sysClr val="windowText" lastClr="000000"/>
              </a:solidFill>
              <a:effectLst/>
              <a:latin typeface="+mn-lt"/>
              <a:ea typeface="+mn-ea"/>
              <a:cs typeface="+mn-cs"/>
            </a:rPr>
            <a:t>繰出金の抑制に努める。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積立金</a:t>
          </a:r>
          <a:r>
            <a:rPr kumimoji="1" lang="ja-JP" altLang="en-US" sz="110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住民一人当たり</a:t>
          </a:r>
          <a:r>
            <a:rPr lang="en-US" altLang="ja-JP" sz="1100" b="0" i="0" baseline="0">
              <a:solidFill>
                <a:sysClr val="windowText" lastClr="000000"/>
              </a:solidFill>
              <a:effectLst/>
              <a:latin typeface="+mn-lt"/>
              <a:ea typeface="+mn-ea"/>
              <a:cs typeface="+mn-cs"/>
            </a:rPr>
            <a:t>7,015</a:t>
          </a:r>
          <a:r>
            <a:rPr lang="ja-JP" altLang="ja-JP" sz="1100" b="0" i="0" baseline="0">
              <a:solidFill>
                <a:sysClr val="windowText" lastClr="000000"/>
              </a:solidFill>
              <a:effectLst/>
              <a:latin typeface="+mn-lt"/>
              <a:ea typeface="+mn-ea"/>
              <a:cs typeface="+mn-cs"/>
            </a:rPr>
            <a:t>円となっており、類似団体、全国平均と比較して一人当たりが</a:t>
          </a:r>
          <a:r>
            <a:rPr lang="ja-JP" altLang="en-US" sz="1100" b="0" i="0" baseline="0">
              <a:solidFill>
                <a:sysClr val="windowText" lastClr="000000"/>
              </a:solidFill>
              <a:effectLst/>
              <a:latin typeface="+mn-lt"/>
              <a:ea typeface="+mn-ea"/>
              <a:cs typeface="+mn-cs"/>
            </a:rPr>
            <a:t>低い</a:t>
          </a:r>
          <a:r>
            <a:rPr lang="ja-JP" altLang="ja-JP" sz="1100" b="0" i="0" baseline="0">
              <a:solidFill>
                <a:sysClr val="windowText" lastClr="000000"/>
              </a:solidFill>
              <a:effectLst/>
              <a:latin typeface="+mn-lt"/>
              <a:ea typeface="+mn-ea"/>
              <a:cs typeface="+mn-cs"/>
            </a:rPr>
            <a:t>状況となっている。</a:t>
          </a:r>
          <a:r>
            <a:rPr lang="ja-JP" altLang="en-US" sz="1100" b="0" i="0" baseline="0">
              <a:solidFill>
                <a:sysClr val="windowText" lastClr="000000"/>
              </a:solidFill>
              <a:effectLst/>
              <a:latin typeface="+mn-lt"/>
              <a:ea typeface="+mn-ea"/>
              <a:cs typeface="+mn-cs"/>
            </a:rPr>
            <a:t>これ</a:t>
          </a:r>
          <a:r>
            <a:rPr kumimoji="1" lang="ja-JP" altLang="ja-JP"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年度まで</a:t>
          </a:r>
          <a:r>
            <a:rPr lang="ja-JP" altLang="en-US" sz="1100">
              <a:solidFill>
                <a:sysClr val="windowText" lastClr="000000"/>
              </a:solidFill>
              <a:effectLst/>
              <a:latin typeface="+mn-lt"/>
              <a:ea typeface="+mn-ea"/>
              <a:cs typeface="+mn-cs"/>
            </a:rPr>
            <a:t>の行財政改革によりハードの整備やソフト事業の展開等を制限した財政運営を行い基金を積み立てたものの、平成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年度以降は積み残した課題に対し、基金を活用して歳入を上回る事業予算を執行する行財政運営を続けてきたことで、</a:t>
          </a:r>
          <a:r>
            <a:rPr kumimoji="1" lang="ja-JP" altLang="ja-JP" sz="1100">
              <a:solidFill>
                <a:sysClr val="windowText" lastClr="000000"/>
              </a:solidFill>
              <a:effectLst/>
              <a:latin typeface="+mn-lt"/>
              <a:ea typeface="+mn-ea"/>
              <a:cs typeface="+mn-cs"/>
            </a:rPr>
            <a:t>基金積立可能な財源が不足して</a:t>
          </a:r>
          <a:r>
            <a:rPr kumimoji="1" lang="ja-JP" altLang="en-US" sz="1100">
              <a:solidFill>
                <a:sysClr val="windowText" lastClr="000000"/>
              </a:solidFill>
              <a:effectLst/>
              <a:latin typeface="+mn-lt"/>
              <a:ea typeface="+mn-ea"/>
              <a:cs typeface="+mn-cs"/>
            </a:rPr>
            <a:t>きたため</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今後は、毎年度の歳入予算額を見据えつつ歳出予算を計上するなど、</a:t>
          </a:r>
          <a:r>
            <a:rPr kumimoji="1" lang="ja-JP" altLang="ja-JP" sz="1100">
              <a:solidFill>
                <a:sysClr val="windowText" lastClr="000000"/>
              </a:solidFill>
              <a:effectLst/>
              <a:latin typeface="+mn-lt"/>
              <a:ea typeface="+mn-ea"/>
              <a:cs typeface="+mn-cs"/>
            </a:rPr>
            <a:t>財政規律を確保した予算編成</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堅持</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よう</a:t>
          </a:r>
          <a:r>
            <a:rPr kumimoji="1" lang="ja-JP" altLang="en-US" sz="1100">
              <a:solidFill>
                <a:sysClr val="windowText" lastClr="000000"/>
              </a:solidFill>
              <a:effectLst/>
              <a:latin typeface="+mn-lt"/>
              <a:ea typeface="+mn-ea"/>
              <a:cs typeface="+mn-cs"/>
            </a:rPr>
            <a:t>予算編成の仕組みを改める。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155245</xdr:rowOff>
    </xdr:from>
    <xdr:to>
      <xdr:col>6</xdr:col>
      <xdr:colOff>511175</xdr:colOff>
      <xdr:row>33</xdr:row>
      <xdr:rowOff>142901</xdr:rowOff>
    </xdr:to>
    <xdr:cxnSp macro="">
      <xdr:nvCxnSpPr>
        <xdr:cNvPr id="59" name="直線コネクタ 58"/>
        <xdr:cNvCxnSpPr/>
      </xdr:nvCxnSpPr>
      <xdr:spPr>
        <a:xfrm>
          <a:off x="3797300" y="5641645"/>
          <a:ext cx="8382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155245</xdr:rowOff>
    </xdr:from>
    <xdr:to>
      <xdr:col>5</xdr:col>
      <xdr:colOff>358775</xdr:colOff>
      <xdr:row>33</xdr:row>
      <xdr:rowOff>61062</xdr:rowOff>
    </xdr:to>
    <xdr:cxnSp macro="">
      <xdr:nvCxnSpPr>
        <xdr:cNvPr id="62" name="直線コネクタ 61"/>
        <xdr:cNvCxnSpPr/>
      </xdr:nvCxnSpPr>
      <xdr:spPr>
        <a:xfrm flipV="1">
          <a:off x="2908300" y="564164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44145</xdr:rowOff>
    </xdr:from>
    <xdr:to>
      <xdr:col>4</xdr:col>
      <xdr:colOff>155575</xdr:colOff>
      <xdr:row>33</xdr:row>
      <xdr:rowOff>61062</xdr:rowOff>
    </xdr:to>
    <xdr:cxnSp macro="">
      <xdr:nvCxnSpPr>
        <xdr:cNvPr id="65" name="直線コネクタ 64"/>
        <xdr:cNvCxnSpPr/>
      </xdr:nvCxnSpPr>
      <xdr:spPr>
        <a:xfrm>
          <a:off x="2019300" y="57019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165625</xdr:rowOff>
    </xdr:from>
    <xdr:ext cx="469744" cy="259045"/>
    <xdr:sp macro="" textlink="">
      <xdr:nvSpPr>
        <xdr:cNvPr id="67" name="テキスト ボックス 66"/>
        <xdr:cNvSpPr txBox="1"/>
      </xdr:nvSpPr>
      <xdr:spPr>
        <a:xfrm>
          <a:off x="2673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44145</xdr:rowOff>
    </xdr:from>
    <xdr:to>
      <xdr:col>2</xdr:col>
      <xdr:colOff>638175</xdr:colOff>
      <xdr:row>33</xdr:row>
      <xdr:rowOff>155245</xdr:rowOff>
    </xdr:to>
    <xdr:cxnSp macro="">
      <xdr:nvCxnSpPr>
        <xdr:cNvPr id="68" name="直線コネクタ 67"/>
        <xdr:cNvCxnSpPr/>
      </xdr:nvCxnSpPr>
      <xdr:spPr>
        <a:xfrm flipV="1">
          <a:off x="1130300" y="570199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14749</xdr:rowOff>
    </xdr:from>
    <xdr:ext cx="469744" cy="259045"/>
    <xdr:sp macro="" textlink="">
      <xdr:nvSpPr>
        <xdr:cNvPr id="70" name="テキスト ボックス 69"/>
        <xdr:cNvSpPr txBox="1"/>
      </xdr:nvSpPr>
      <xdr:spPr>
        <a:xfrm>
          <a:off x="1784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92101</xdr:rowOff>
    </xdr:from>
    <xdr:to>
      <xdr:col>6</xdr:col>
      <xdr:colOff>561975</xdr:colOff>
      <xdr:row>34</xdr:row>
      <xdr:rowOff>22251</xdr:rowOff>
    </xdr:to>
    <xdr:sp macro="" textlink="">
      <xdr:nvSpPr>
        <xdr:cNvPr id="78" name="円/楕円 77"/>
        <xdr:cNvSpPr/>
      </xdr:nvSpPr>
      <xdr:spPr>
        <a:xfrm>
          <a:off x="45847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114978</xdr:rowOff>
    </xdr:from>
    <xdr:ext cx="469744" cy="259045"/>
    <xdr:sp macro="" textlink="">
      <xdr:nvSpPr>
        <xdr:cNvPr id="79" name="議会費該当値テキスト"/>
        <xdr:cNvSpPr txBox="1"/>
      </xdr:nvSpPr>
      <xdr:spPr>
        <a:xfrm>
          <a:off x="4686300" y="56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104445</xdr:rowOff>
    </xdr:from>
    <xdr:to>
      <xdr:col>5</xdr:col>
      <xdr:colOff>409575</xdr:colOff>
      <xdr:row>33</xdr:row>
      <xdr:rowOff>34595</xdr:rowOff>
    </xdr:to>
    <xdr:sp macro="" textlink="">
      <xdr:nvSpPr>
        <xdr:cNvPr id="80" name="円/楕円 79"/>
        <xdr:cNvSpPr/>
      </xdr:nvSpPr>
      <xdr:spPr>
        <a:xfrm>
          <a:off x="3746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51122</xdr:rowOff>
    </xdr:from>
    <xdr:ext cx="469744" cy="259045"/>
    <xdr:sp macro="" textlink="">
      <xdr:nvSpPr>
        <xdr:cNvPr id="81" name="テキスト ボックス 80"/>
        <xdr:cNvSpPr txBox="1"/>
      </xdr:nvSpPr>
      <xdr:spPr>
        <a:xfrm>
          <a:off x="3562427"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10262</xdr:rowOff>
    </xdr:from>
    <xdr:to>
      <xdr:col>4</xdr:col>
      <xdr:colOff>206375</xdr:colOff>
      <xdr:row>33</xdr:row>
      <xdr:rowOff>111862</xdr:rowOff>
    </xdr:to>
    <xdr:sp macro="" textlink="">
      <xdr:nvSpPr>
        <xdr:cNvPr id="82" name="円/楕円 81"/>
        <xdr:cNvSpPr/>
      </xdr:nvSpPr>
      <xdr:spPr>
        <a:xfrm>
          <a:off x="2857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128389</xdr:rowOff>
    </xdr:from>
    <xdr:ext cx="469744" cy="259045"/>
    <xdr:sp macro="" textlink="">
      <xdr:nvSpPr>
        <xdr:cNvPr id="83" name="テキスト ボックス 82"/>
        <xdr:cNvSpPr txBox="1"/>
      </xdr:nvSpPr>
      <xdr:spPr>
        <a:xfrm>
          <a:off x="2673427"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164795</xdr:rowOff>
    </xdr:from>
    <xdr:to>
      <xdr:col>3</xdr:col>
      <xdr:colOff>3175</xdr:colOff>
      <xdr:row>33</xdr:row>
      <xdr:rowOff>94945</xdr:rowOff>
    </xdr:to>
    <xdr:sp macro="" textlink="">
      <xdr:nvSpPr>
        <xdr:cNvPr id="84" name="円/楕円 83"/>
        <xdr:cNvSpPr/>
      </xdr:nvSpPr>
      <xdr:spPr>
        <a:xfrm>
          <a:off x="1968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111472</xdr:rowOff>
    </xdr:from>
    <xdr:ext cx="469744" cy="259045"/>
    <xdr:sp macro="" textlink="">
      <xdr:nvSpPr>
        <xdr:cNvPr id="85" name="テキスト ボックス 84"/>
        <xdr:cNvSpPr txBox="1"/>
      </xdr:nvSpPr>
      <xdr:spPr>
        <a:xfrm>
          <a:off x="1784427"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104445</xdr:rowOff>
    </xdr:from>
    <xdr:to>
      <xdr:col>1</xdr:col>
      <xdr:colOff>485775</xdr:colOff>
      <xdr:row>34</xdr:row>
      <xdr:rowOff>34595</xdr:rowOff>
    </xdr:to>
    <xdr:sp macro="" textlink="">
      <xdr:nvSpPr>
        <xdr:cNvPr id="86" name="円/楕円 85"/>
        <xdr:cNvSpPr/>
      </xdr:nvSpPr>
      <xdr:spPr>
        <a:xfrm>
          <a:off x="1079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25722</xdr:rowOff>
    </xdr:from>
    <xdr:ext cx="469744" cy="259045"/>
    <xdr:sp macro="" textlink="">
      <xdr:nvSpPr>
        <xdr:cNvPr id="87" name="テキスト ボックス 86"/>
        <xdr:cNvSpPr txBox="1"/>
      </xdr:nvSpPr>
      <xdr:spPr>
        <a:xfrm>
          <a:off x="895427" y="58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100281</xdr:rowOff>
    </xdr:from>
    <xdr:to>
      <xdr:col>6</xdr:col>
      <xdr:colOff>511175</xdr:colOff>
      <xdr:row>57</xdr:row>
      <xdr:rowOff>104222</xdr:rowOff>
    </xdr:to>
    <xdr:cxnSp macro="">
      <xdr:nvCxnSpPr>
        <xdr:cNvPr id="116" name="直線コネクタ 115"/>
        <xdr:cNvCxnSpPr/>
      </xdr:nvCxnSpPr>
      <xdr:spPr>
        <a:xfrm flipV="1">
          <a:off x="3797300" y="9872931"/>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104222</xdr:rowOff>
    </xdr:from>
    <xdr:to>
      <xdr:col>5</xdr:col>
      <xdr:colOff>358775</xdr:colOff>
      <xdr:row>57</xdr:row>
      <xdr:rowOff>163475</xdr:rowOff>
    </xdr:to>
    <xdr:cxnSp macro="">
      <xdr:nvCxnSpPr>
        <xdr:cNvPr id="119" name="直線コネクタ 118"/>
        <xdr:cNvCxnSpPr/>
      </xdr:nvCxnSpPr>
      <xdr:spPr>
        <a:xfrm flipV="1">
          <a:off x="2908300" y="9876872"/>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87030</xdr:rowOff>
    </xdr:from>
    <xdr:to>
      <xdr:col>4</xdr:col>
      <xdr:colOff>155575</xdr:colOff>
      <xdr:row>57</xdr:row>
      <xdr:rowOff>163475</xdr:rowOff>
    </xdr:to>
    <xdr:cxnSp macro="">
      <xdr:nvCxnSpPr>
        <xdr:cNvPr id="122" name="直線コネクタ 121"/>
        <xdr:cNvCxnSpPr/>
      </xdr:nvCxnSpPr>
      <xdr:spPr>
        <a:xfrm>
          <a:off x="2019300" y="9859680"/>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87030</xdr:rowOff>
    </xdr:from>
    <xdr:to>
      <xdr:col>2</xdr:col>
      <xdr:colOff>638175</xdr:colOff>
      <xdr:row>57</xdr:row>
      <xdr:rowOff>147968</xdr:rowOff>
    </xdr:to>
    <xdr:cxnSp macro="">
      <xdr:nvCxnSpPr>
        <xdr:cNvPr id="125" name="直線コネクタ 124"/>
        <xdr:cNvCxnSpPr/>
      </xdr:nvCxnSpPr>
      <xdr:spPr>
        <a:xfrm flipV="1">
          <a:off x="1130300" y="9859680"/>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49481</xdr:rowOff>
    </xdr:from>
    <xdr:to>
      <xdr:col>6</xdr:col>
      <xdr:colOff>561975</xdr:colOff>
      <xdr:row>57</xdr:row>
      <xdr:rowOff>151081</xdr:rowOff>
    </xdr:to>
    <xdr:sp macro="" textlink="">
      <xdr:nvSpPr>
        <xdr:cNvPr id="135" name="円/楕円 134"/>
        <xdr:cNvSpPr/>
      </xdr:nvSpPr>
      <xdr:spPr>
        <a:xfrm>
          <a:off x="4584700" y="98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135858</xdr:rowOff>
    </xdr:from>
    <xdr:ext cx="534377" cy="259045"/>
    <xdr:sp macro="" textlink="">
      <xdr:nvSpPr>
        <xdr:cNvPr id="136" name="総務費該当値テキスト"/>
        <xdr:cNvSpPr txBox="1"/>
      </xdr:nvSpPr>
      <xdr:spPr>
        <a:xfrm>
          <a:off x="4686300" y="97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53422</xdr:rowOff>
    </xdr:from>
    <xdr:to>
      <xdr:col>5</xdr:col>
      <xdr:colOff>409575</xdr:colOff>
      <xdr:row>57</xdr:row>
      <xdr:rowOff>155022</xdr:rowOff>
    </xdr:to>
    <xdr:sp macro="" textlink="">
      <xdr:nvSpPr>
        <xdr:cNvPr id="137" name="円/楕円 136"/>
        <xdr:cNvSpPr/>
      </xdr:nvSpPr>
      <xdr:spPr>
        <a:xfrm>
          <a:off x="3746500" y="98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146149</xdr:rowOff>
    </xdr:from>
    <xdr:ext cx="534377" cy="259045"/>
    <xdr:sp macro="" textlink="">
      <xdr:nvSpPr>
        <xdr:cNvPr id="138" name="テキスト ボックス 137"/>
        <xdr:cNvSpPr txBox="1"/>
      </xdr:nvSpPr>
      <xdr:spPr>
        <a:xfrm>
          <a:off x="3530111" y="99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112675</xdr:rowOff>
    </xdr:from>
    <xdr:to>
      <xdr:col>4</xdr:col>
      <xdr:colOff>206375</xdr:colOff>
      <xdr:row>58</xdr:row>
      <xdr:rowOff>42825</xdr:rowOff>
    </xdr:to>
    <xdr:sp macro="" textlink="">
      <xdr:nvSpPr>
        <xdr:cNvPr id="139" name="円/楕円 138"/>
        <xdr:cNvSpPr/>
      </xdr:nvSpPr>
      <xdr:spPr>
        <a:xfrm>
          <a:off x="28575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33952</xdr:rowOff>
    </xdr:from>
    <xdr:ext cx="534377" cy="259045"/>
    <xdr:sp macro="" textlink="">
      <xdr:nvSpPr>
        <xdr:cNvPr id="140" name="テキスト ボックス 139"/>
        <xdr:cNvSpPr txBox="1"/>
      </xdr:nvSpPr>
      <xdr:spPr>
        <a:xfrm>
          <a:off x="2641111" y="9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36230</xdr:rowOff>
    </xdr:from>
    <xdr:to>
      <xdr:col>3</xdr:col>
      <xdr:colOff>3175</xdr:colOff>
      <xdr:row>57</xdr:row>
      <xdr:rowOff>137830</xdr:rowOff>
    </xdr:to>
    <xdr:sp macro="" textlink="">
      <xdr:nvSpPr>
        <xdr:cNvPr id="141" name="円/楕円 140"/>
        <xdr:cNvSpPr/>
      </xdr:nvSpPr>
      <xdr:spPr>
        <a:xfrm>
          <a:off x="1968500" y="9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128957</xdr:rowOff>
    </xdr:from>
    <xdr:ext cx="534377" cy="259045"/>
    <xdr:sp macro="" textlink="">
      <xdr:nvSpPr>
        <xdr:cNvPr id="142" name="テキスト ボックス 141"/>
        <xdr:cNvSpPr txBox="1"/>
      </xdr:nvSpPr>
      <xdr:spPr>
        <a:xfrm>
          <a:off x="1752111" y="99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97168</xdr:rowOff>
    </xdr:from>
    <xdr:to>
      <xdr:col>1</xdr:col>
      <xdr:colOff>485775</xdr:colOff>
      <xdr:row>58</xdr:row>
      <xdr:rowOff>27318</xdr:rowOff>
    </xdr:to>
    <xdr:sp macro="" textlink="">
      <xdr:nvSpPr>
        <xdr:cNvPr id="143" name="円/楕円 142"/>
        <xdr:cNvSpPr/>
      </xdr:nvSpPr>
      <xdr:spPr>
        <a:xfrm>
          <a:off x="1079500" y="98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18445</xdr:rowOff>
    </xdr:from>
    <xdr:ext cx="534377" cy="259045"/>
    <xdr:sp macro="" textlink="">
      <xdr:nvSpPr>
        <xdr:cNvPr id="144" name="テキスト ボックス 143"/>
        <xdr:cNvSpPr txBox="1"/>
      </xdr:nvSpPr>
      <xdr:spPr>
        <a:xfrm>
          <a:off x="863111" y="99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52857</xdr:rowOff>
    </xdr:from>
    <xdr:to>
      <xdr:col>6</xdr:col>
      <xdr:colOff>511175</xdr:colOff>
      <xdr:row>75</xdr:row>
      <xdr:rowOff>116840</xdr:rowOff>
    </xdr:to>
    <xdr:cxnSp macro="">
      <xdr:nvCxnSpPr>
        <xdr:cNvPr id="174" name="直線コネクタ 173"/>
        <xdr:cNvCxnSpPr/>
      </xdr:nvCxnSpPr>
      <xdr:spPr>
        <a:xfrm flipV="1">
          <a:off x="3797300" y="12911607"/>
          <a:ext cx="838200" cy="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116840</xdr:rowOff>
    </xdr:from>
    <xdr:to>
      <xdr:col>5</xdr:col>
      <xdr:colOff>358775</xdr:colOff>
      <xdr:row>76</xdr:row>
      <xdr:rowOff>81978</xdr:rowOff>
    </xdr:to>
    <xdr:cxnSp macro="">
      <xdr:nvCxnSpPr>
        <xdr:cNvPr id="177" name="直線コネクタ 176"/>
        <xdr:cNvCxnSpPr/>
      </xdr:nvCxnSpPr>
      <xdr:spPr>
        <a:xfrm flipV="1">
          <a:off x="2908300" y="12975590"/>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81978</xdr:rowOff>
    </xdr:from>
    <xdr:to>
      <xdr:col>4</xdr:col>
      <xdr:colOff>155575</xdr:colOff>
      <xdr:row>77</xdr:row>
      <xdr:rowOff>46419</xdr:rowOff>
    </xdr:to>
    <xdr:cxnSp macro="">
      <xdr:nvCxnSpPr>
        <xdr:cNvPr id="180" name="直線コネクタ 179"/>
        <xdr:cNvCxnSpPr/>
      </xdr:nvCxnSpPr>
      <xdr:spPr>
        <a:xfrm flipV="1">
          <a:off x="2019300" y="13112178"/>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46419</xdr:rowOff>
    </xdr:from>
    <xdr:to>
      <xdr:col>2</xdr:col>
      <xdr:colOff>638175</xdr:colOff>
      <xdr:row>77</xdr:row>
      <xdr:rowOff>77800</xdr:rowOff>
    </xdr:to>
    <xdr:cxnSp macro="">
      <xdr:nvCxnSpPr>
        <xdr:cNvPr id="183" name="直線コネクタ 182"/>
        <xdr:cNvCxnSpPr/>
      </xdr:nvCxnSpPr>
      <xdr:spPr>
        <a:xfrm flipV="1">
          <a:off x="1130300" y="13248069"/>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2057</xdr:rowOff>
    </xdr:from>
    <xdr:to>
      <xdr:col>6</xdr:col>
      <xdr:colOff>561975</xdr:colOff>
      <xdr:row>75</xdr:row>
      <xdr:rowOff>103657</xdr:rowOff>
    </xdr:to>
    <xdr:sp macro="" textlink="">
      <xdr:nvSpPr>
        <xdr:cNvPr id="193" name="円/楕円 192"/>
        <xdr:cNvSpPr/>
      </xdr:nvSpPr>
      <xdr:spPr>
        <a:xfrm>
          <a:off x="4584700" y="128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151934</xdr:rowOff>
    </xdr:from>
    <xdr:ext cx="599010" cy="259045"/>
    <xdr:sp macro="" textlink="">
      <xdr:nvSpPr>
        <xdr:cNvPr id="194" name="民生費該当値テキスト"/>
        <xdr:cNvSpPr txBox="1"/>
      </xdr:nvSpPr>
      <xdr:spPr>
        <a:xfrm>
          <a:off x="4686300" y="1283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66040</xdr:rowOff>
    </xdr:from>
    <xdr:to>
      <xdr:col>5</xdr:col>
      <xdr:colOff>409575</xdr:colOff>
      <xdr:row>75</xdr:row>
      <xdr:rowOff>167639</xdr:rowOff>
    </xdr:to>
    <xdr:sp macro="" textlink="">
      <xdr:nvSpPr>
        <xdr:cNvPr id="195" name="円/楕円 194"/>
        <xdr:cNvSpPr/>
      </xdr:nvSpPr>
      <xdr:spPr>
        <a:xfrm>
          <a:off x="3746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158766</xdr:rowOff>
    </xdr:from>
    <xdr:ext cx="599010" cy="259045"/>
    <xdr:sp macro="" textlink="">
      <xdr:nvSpPr>
        <xdr:cNvPr id="196" name="テキスト ボックス 195"/>
        <xdr:cNvSpPr txBox="1"/>
      </xdr:nvSpPr>
      <xdr:spPr>
        <a:xfrm>
          <a:off x="3497794" y="130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31178</xdr:rowOff>
    </xdr:from>
    <xdr:to>
      <xdr:col>4</xdr:col>
      <xdr:colOff>206375</xdr:colOff>
      <xdr:row>76</xdr:row>
      <xdr:rowOff>132778</xdr:rowOff>
    </xdr:to>
    <xdr:sp macro="" textlink="">
      <xdr:nvSpPr>
        <xdr:cNvPr id="197" name="円/楕円 196"/>
        <xdr:cNvSpPr/>
      </xdr:nvSpPr>
      <xdr:spPr>
        <a:xfrm>
          <a:off x="2857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123905</xdr:rowOff>
    </xdr:from>
    <xdr:ext cx="599010" cy="259045"/>
    <xdr:sp macro="" textlink="">
      <xdr:nvSpPr>
        <xdr:cNvPr id="198" name="テキスト ボックス 197"/>
        <xdr:cNvSpPr txBox="1"/>
      </xdr:nvSpPr>
      <xdr:spPr>
        <a:xfrm>
          <a:off x="2608794" y="13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167069</xdr:rowOff>
    </xdr:from>
    <xdr:to>
      <xdr:col>3</xdr:col>
      <xdr:colOff>3175</xdr:colOff>
      <xdr:row>77</xdr:row>
      <xdr:rowOff>97219</xdr:rowOff>
    </xdr:to>
    <xdr:sp macro="" textlink="">
      <xdr:nvSpPr>
        <xdr:cNvPr id="199" name="円/楕円 198"/>
        <xdr:cNvSpPr/>
      </xdr:nvSpPr>
      <xdr:spPr>
        <a:xfrm>
          <a:off x="1968500" y="131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88346</xdr:rowOff>
    </xdr:from>
    <xdr:ext cx="599010" cy="259045"/>
    <xdr:sp macro="" textlink="">
      <xdr:nvSpPr>
        <xdr:cNvPr id="200" name="テキスト ボックス 199"/>
        <xdr:cNvSpPr txBox="1"/>
      </xdr:nvSpPr>
      <xdr:spPr>
        <a:xfrm>
          <a:off x="1719794" y="1328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27000</xdr:rowOff>
    </xdr:from>
    <xdr:to>
      <xdr:col>1</xdr:col>
      <xdr:colOff>485775</xdr:colOff>
      <xdr:row>77</xdr:row>
      <xdr:rowOff>128600</xdr:rowOff>
    </xdr:to>
    <xdr:sp macro="" textlink="">
      <xdr:nvSpPr>
        <xdr:cNvPr id="201" name="円/楕円 200"/>
        <xdr:cNvSpPr/>
      </xdr:nvSpPr>
      <xdr:spPr>
        <a:xfrm>
          <a:off x="1079500" y="132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119727</xdr:rowOff>
    </xdr:from>
    <xdr:ext cx="599010" cy="259045"/>
    <xdr:sp macro="" textlink="">
      <xdr:nvSpPr>
        <xdr:cNvPr id="202" name="テキスト ボックス 201"/>
        <xdr:cNvSpPr txBox="1"/>
      </xdr:nvSpPr>
      <xdr:spPr>
        <a:xfrm>
          <a:off x="830794" y="133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141663</xdr:rowOff>
    </xdr:from>
    <xdr:to>
      <xdr:col>6</xdr:col>
      <xdr:colOff>511175</xdr:colOff>
      <xdr:row>97</xdr:row>
      <xdr:rowOff>154902</xdr:rowOff>
    </xdr:to>
    <xdr:cxnSp macro="">
      <xdr:nvCxnSpPr>
        <xdr:cNvPr id="232" name="直線コネクタ 231"/>
        <xdr:cNvCxnSpPr/>
      </xdr:nvCxnSpPr>
      <xdr:spPr>
        <a:xfrm flipV="1">
          <a:off x="3797300" y="16772313"/>
          <a:ext cx="8382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149453</xdr:rowOff>
    </xdr:from>
    <xdr:to>
      <xdr:col>5</xdr:col>
      <xdr:colOff>358775</xdr:colOff>
      <xdr:row>97</xdr:row>
      <xdr:rowOff>154902</xdr:rowOff>
    </xdr:to>
    <xdr:cxnSp macro="">
      <xdr:nvCxnSpPr>
        <xdr:cNvPr id="235" name="直線コネクタ 234"/>
        <xdr:cNvCxnSpPr/>
      </xdr:nvCxnSpPr>
      <xdr:spPr>
        <a:xfrm>
          <a:off x="2908300" y="167801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131947</xdr:rowOff>
    </xdr:from>
    <xdr:to>
      <xdr:col>4</xdr:col>
      <xdr:colOff>155575</xdr:colOff>
      <xdr:row>97</xdr:row>
      <xdr:rowOff>149453</xdr:rowOff>
    </xdr:to>
    <xdr:cxnSp macro="">
      <xdr:nvCxnSpPr>
        <xdr:cNvPr id="238" name="直線コネクタ 237"/>
        <xdr:cNvCxnSpPr/>
      </xdr:nvCxnSpPr>
      <xdr:spPr>
        <a:xfrm>
          <a:off x="2019300" y="16762597"/>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0" name="テキスト ボックス 239"/>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131947</xdr:rowOff>
    </xdr:from>
    <xdr:to>
      <xdr:col>2</xdr:col>
      <xdr:colOff>638175</xdr:colOff>
      <xdr:row>98</xdr:row>
      <xdr:rowOff>14332</xdr:rowOff>
    </xdr:to>
    <xdr:cxnSp macro="">
      <xdr:nvCxnSpPr>
        <xdr:cNvPr id="241" name="直線コネクタ 240"/>
        <xdr:cNvCxnSpPr/>
      </xdr:nvCxnSpPr>
      <xdr:spPr>
        <a:xfrm flipV="1">
          <a:off x="1130300" y="16762597"/>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3" name="テキスト ボックス 242"/>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5" name="テキスト ボックス 244"/>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90863</xdr:rowOff>
    </xdr:from>
    <xdr:to>
      <xdr:col>6</xdr:col>
      <xdr:colOff>561975</xdr:colOff>
      <xdr:row>98</xdr:row>
      <xdr:rowOff>21013</xdr:rowOff>
    </xdr:to>
    <xdr:sp macro="" textlink="">
      <xdr:nvSpPr>
        <xdr:cNvPr id="251" name="円/楕円 250"/>
        <xdr:cNvSpPr/>
      </xdr:nvSpPr>
      <xdr:spPr>
        <a:xfrm>
          <a:off x="4584700" y="167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69290</xdr:rowOff>
    </xdr:from>
    <xdr:ext cx="534377" cy="259045"/>
    <xdr:sp macro="" textlink="">
      <xdr:nvSpPr>
        <xdr:cNvPr id="252" name="衛生費該当値テキスト"/>
        <xdr:cNvSpPr txBox="1"/>
      </xdr:nvSpPr>
      <xdr:spPr>
        <a:xfrm>
          <a:off x="4686300"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104102</xdr:rowOff>
    </xdr:from>
    <xdr:to>
      <xdr:col>5</xdr:col>
      <xdr:colOff>409575</xdr:colOff>
      <xdr:row>98</xdr:row>
      <xdr:rowOff>34252</xdr:rowOff>
    </xdr:to>
    <xdr:sp macro="" textlink="">
      <xdr:nvSpPr>
        <xdr:cNvPr id="253" name="円/楕円 252"/>
        <xdr:cNvSpPr/>
      </xdr:nvSpPr>
      <xdr:spPr>
        <a:xfrm>
          <a:off x="3746500" y="16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50779</xdr:rowOff>
    </xdr:from>
    <xdr:ext cx="534377" cy="259045"/>
    <xdr:sp macro="" textlink="">
      <xdr:nvSpPr>
        <xdr:cNvPr id="254" name="テキスト ボックス 253"/>
        <xdr:cNvSpPr txBox="1"/>
      </xdr:nvSpPr>
      <xdr:spPr>
        <a:xfrm>
          <a:off x="3530111" y="165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98653</xdr:rowOff>
    </xdr:from>
    <xdr:to>
      <xdr:col>4</xdr:col>
      <xdr:colOff>206375</xdr:colOff>
      <xdr:row>98</xdr:row>
      <xdr:rowOff>28803</xdr:rowOff>
    </xdr:to>
    <xdr:sp macro="" textlink="">
      <xdr:nvSpPr>
        <xdr:cNvPr id="255" name="円/楕円 254"/>
        <xdr:cNvSpPr/>
      </xdr:nvSpPr>
      <xdr:spPr>
        <a:xfrm>
          <a:off x="2857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19930</xdr:rowOff>
    </xdr:from>
    <xdr:ext cx="534377" cy="259045"/>
    <xdr:sp macro="" textlink="">
      <xdr:nvSpPr>
        <xdr:cNvPr id="256" name="テキスト ボックス 255"/>
        <xdr:cNvSpPr txBox="1"/>
      </xdr:nvSpPr>
      <xdr:spPr>
        <a:xfrm>
          <a:off x="2641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81147</xdr:rowOff>
    </xdr:from>
    <xdr:to>
      <xdr:col>3</xdr:col>
      <xdr:colOff>3175</xdr:colOff>
      <xdr:row>98</xdr:row>
      <xdr:rowOff>11297</xdr:rowOff>
    </xdr:to>
    <xdr:sp macro="" textlink="">
      <xdr:nvSpPr>
        <xdr:cNvPr id="257" name="円/楕円 256"/>
        <xdr:cNvSpPr/>
      </xdr:nvSpPr>
      <xdr:spPr>
        <a:xfrm>
          <a:off x="1968500" y="167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2424</xdr:rowOff>
    </xdr:from>
    <xdr:ext cx="534377" cy="259045"/>
    <xdr:sp macro="" textlink="">
      <xdr:nvSpPr>
        <xdr:cNvPr id="258" name="テキスト ボックス 257"/>
        <xdr:cNvSpPr txBox="1"/>
      </xdr:nvSpPr>
      <xdr:spPr>
        <a:xfrm>
          <a:off x="1752111" y="168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134982</xdr:rowOff>
    </xdr:from>
    <xdr:to>
      <xdr:col>1</xdr:col>
      <xdr:colOff>485775</xdr:colOff>
      <xdr:row>98</xdr:row>
      <xdr:rowOff>65132</xdr:rowOff>
    </xdr:to>
    <xdr:sp macro="" textlink="">
      <xdr:nvSpPr>
        <xdr:cNvPr id="259" name="円/楕円 258"/>
        <xdr:cNvSpPr/>
      </xdr:nvSpPr>
      <xdr:spPr>
        <a:xfrm>
          <a:off x="1079500" y="167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56259</xdr:rowOff>
    </xdr:from>
    <xdr:ext cx="534377" cy="259045"/>
    <xdr:sp macro="" textlink="">
      <xdr:nvSpPr>
        <xdr:cNvPr id="260" name="テキスト ボックス 259"/>
        <xdr:cNvSpPr txBox="1"/>
      </xdr:nvSpPr>
      <xdr:spPr>
        <a:xfrm>
          <a:off x="863111" y="168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8636</xdr:rowOff>
    </xdr:from>
    <xdr:to>
      <xdr:col>15</xdr:col>
      <xdr:colOff>180975</xdr:colOff>
      <xdr:row>38</xdr:row>
      <xdr:rowOff>13208</xdr:rowOff>
    </xdr:to>
    <xdr:cxnSp macro="">
      <xdr:nvCxnSpPr>
        <xdr:cNvPr id="289" name="直線コネクタ 288"/>
        <xdr:cNvCxnSpPr/>
      </xdr:nvCxnSpPr>
      <xdr:spPr>
        <a:xfrm flipV="1">
          <a:off x="9639300" y="6523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13208</xdr:rowOff>
    </xdr:from>
    <xdr:to>
      <xdr:col>14</xdr:col>
      <xdr:colOff>28575</xdr:colOff>
      <xdr:row>38</xdr:row>
      <xdr:rowOff>25400</xdr:rowOff>
    </xdr:to>
    <xdr:cxnSp macro="">
      <xdr:nvCxnSpPr>
        <xdr:cNvPr id="292" name="直線コネクタ 291"/>
        <xdr:cNvCxnSpPr/>
      </xdr:nvCxnSpPr>
      <xdr:spPr>
        <a:xfrm flipV="1">
          <a:off x="8750300" y="65283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91313</xdr:rowOff>
    </xdr:from>
    <xdr:to>
      <xdr:col>12</xdr:col>
      <xdr:colOff>511175</xdr:colOff>
      <xdr:row>38</xdr:row>
      <xdr:rowOff>25400</xdr:rowOff>
    </xdr:to>
    <xdr:cxnSp macro="">
      <xdr:nvCxnSpPr>
        <xdr:cNvPr id="295" name="直線コネクタ 294"/>
        <xdr:cNvCxnSpPr/>
      </xdr:nvCxnSpPr>
      <xdr:spPr>
        <a:xfrm>
          <a:off x="7861300" y="6434963"/>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91313</xdr:rowOff>
    </xdr:from>
    <xdr:to>
      <xdr:col>11</xdr:col>
      <xdr:colOff>307975</xdr:colOff>
      <xdr:row>37</xdr:row>
      <xdr:rowOff>158369</xdr:rowOff>
    </xdr:to>
    <xdr:cxnSp macro="">
      <xdr:nvCxnSpPr>
        <xdr:cNvPr id="298" name="直線コネクタ 297"/>
        <xdr:cNvCxnSpPr/>
      </xdr:nvCxnSpPr>
      <xdr:spPr>
        <a:xfrm flipV="1">
          <a:off x="6972300" y="643496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129286</xdr:rowOff>
    </xdr:from>
    <xdr:to>
      <xdr:col>15</xdr:col>
      <xdr:colOff>231775</xdr:colOff>
      <xdr:row>38</xdr:row>
      <xdr:rowOff>59436</xdr:rowOff>
    </xdr:to>
    <xdr:sp macro="" textlink="">
      <xdr:nvSpPr>
        <xdr:cNvPr id="308" name="円/楕円 307"/>
        <xdr:cNvSpPr/>
      </xdr:nvSpPr>
      <xdr:spPr>
        <a:xfrm>
          <a:off x="104267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107713</xdr:rowOff>
    </xdr:from>
    <xdr:ext cx="378565" cy="259045"/>
    <xdr:sp macro="" textlink="">
      <xdr:nvSpPr>
        <xdr:cNvPr id="309" name="労働費該当値テキスト"/>
        <xdr:cNvSpPr txBox="1"/>
      </xdr:nvSpPr>
      <xdr:spPr>
        <a:xfrm>
          <a:off x="10528300" y="645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133858</xdr:rowOff>
    </xdr:from>
    <xdr:to>
      <xdr:col>14</xdr:col>
      <xdr:colOff>79375</xdr:colOff>
      <xdr:row>38</xdr:row>
      <xdr:rowOff>64008</xdr:rowOff>
    </xdr:to>
    <xdr:sp macro="" textlink="">
      <xdr:nvSpPr>
        <xdr:cNvPr id="310" name="円/楕円 309"/>
        <xdr:cNvSpPr/>
      </xdr:nvSpPr>
      <xdr:spPr>
        <a:xfrm>
          <a:off x="9588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55135</xdr:rowOff>
    </xdr:from>
    <xdr:ext cx="378565" cy="259045"/>
    <xdr:sp macro="" textlink="">
      <xdr:nvSpPr>
        <xdr:cNvPr id="311" name="テキスト ボックス 310"/>
        <xdr:cNvSpPr txBox="1"/>
      </xdr:nvSpPr>
      <xdr:spPr>
        <a:xfrm>
          <a:off x="9450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146050</xdr:rowOff>
    </xdr:from>
    <xdr:to>
      <xdr:col>12</xdr:col>
      <xdr:colOff>561975</xdr:colOff>
      <xdr:row>38</xdr:row>
      <xdr:rowOff>76200</xdr:rowOff>
    </xdr:to>
    <xdr:sp macro="" textlink="">
      <xdr:nvSpPr>
        <xdr:cNvPr id="312" name="円/楕円 311"/>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67327</xdr:rowOff>
    </xdr:from>
    <xdr:ext cx="378565" cy="259045"/>
    <xdr:sp macro="" textlink="">
      <xdr:nvSpPr>
        <xdr:cNvPr id="313" name="テキスト ボックス 312"/>
        <xdr:cNvSpPr txBox="1"/>
      </xdr:nvSpPr>
      <xdr:spPr>
        <a:xfrm>
          <a:off x="8561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40513</xdr:rowOff>
    </xdr:from>
    <xdr:to>
      <xdr:col>11</xdr:col>
      <xdr:colOff>358775</xdr:colOff>
      <xdr:row>37</xdr:row>
      <xdr:rowOff>142113</xdr:rowOff>
    </xdr:to>
    <xdr:sp macro="" textlink="">
      <xdr:nvSpPr>
        <xdr:cNvPr id="314" name="円/楕円 313"/>
        <xdr:cNvSpPr/>
      </xdr:nvSpPr>
      <xdr:spPr>
        <a:xfrm>
          <a:off x="7810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133240</xdr:rowOff>
    </xdr:from>
    <xdr:ext cx="378565" cy="259045"/>
    <xdr:sp macro="" textlink="">
      <xdr:nvSpPr>
        <xdr:cNvPr id="315" name="テキスト ボックス 314"/>
        <xdr:cNvSpPr txBox="1"/>
      </xdr:nvSpPr>
      <xdr:spPr>
        <a:xfrm>
          <a:off x="7672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107569</xdr:rowOff>
    </xdr:from>
    <xdr:to>
      <xdr:col>10</xdr:col>
      <xdr:colOff>155575</xdr:colOff>
      <xdr:row>38</xdr:row>
      <xdr:rowOff>37719</xdr:rowOff>
    </xdr:to>
    <xdr:sp macro="" textlink="">
      <xdr:nvSpPr>
        <xdr:cNvPr id="316" name="円/楕円 315"/>
        <xdr:cNvSpPr/>
      </xdr:nvSpPr>
      <xdr:spPr>
        <a:xfrm>
          <a:off x="6921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28846</xdr:rowOff>
    </xdr:from>
    <xdr:ext cx="378565" cy="259045"/>
    <xdr:sp macro="" textlink="">
      <xdr:nvSpPr>
        <xdr:cNvPr id="317" name="テキスト ボックス 316"/>
        <xdr:cNvSpPr txBox="1"/>
      </xdr:nvSpPr>
      <xdr:spPr>
        <a:xfrm>
          <a:off x="6783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88174</xdr:rowOff>
    </xdr:from>
    <xdr:to>
      <xdr:col>15</xdr:col>
      <xdr:colOff>180975</xdr:colOff>
      <xdr:row>58</xdr:row>
      <xdr:rowOff>96266</xdr:rowOff>
    </xdr:to>
    <xdr:cxnSp macro="">
      <xdr:nvCxnSpPr>
        <xdr:cNvPr id="344" name="直線コネクタ 343"/>
        <xdr:cNvCxnSpPr/>
      </xdr:nvCxnSpPr>
      <xdr:spPr>
        <a:xfrm>
          <a:off x="9639300" y="10032274"/>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88174</xdr:rowOff>
    </xdr:from>
    <xdr:to>
      <xdr:col>14</xdr:col>
      <xdr:colOff>28575</xdr:colOff>
      <xdr:row>58</xdr:row>
      <xdr:rowOff>93203</xdr:rowOff>
    </xdr:to>
    <xdr:cxnSp macro="">
      <xdr:nvCxnSpPr>
        <xdr:cNvPr id="347" name="直線コネクタ 346"/>
        <xdr:cNvCxnSpPr/>
      </xdr:nvCxnSpPr>
      <xdr:spPr>
        <a:xfrm flipV="1">
          <a:off x="8750300" y="100322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93203</xdr:rowOff>
    </xdr:from>
    <xdr:to>
      <xdr:col>12</xdr:col>
      <xdr:colOff>511175</xdr:colOff>
      <xdr:row>58</xdr:row>
      <xdr:rowOff>99512</xdr:rowOff>
    </xdr:to>
    <xdr:cxnSp macro="">
      <xdr:nvCxnSpPr>
        <xdr:cNvPr id="350" name="直線コネクタ 349"/>
        <xdr:cNvCxnSpPr/>
      </xdr:nvCxnSpPr>
      <xdr:spPr>
        <a:xfrm flipV="1">
          <a:off x="7861300" y="1003730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95397</xdr:rowOff>
    </xdr:from>
    <xdr:to>
      <xdr:col>11</xdr:col>
      <xdr:colOff>307975</xdr:colOff>
      <xdr:row>58</xdr:row>
      <xdr:rowOff>99512</xdr:rowOff>
    </xdr:to>
    <xdr:cxnSp macro="">
      <xdr:nvCxnSpPr>
        <xdr:cNvPr id="353" name="直線コネクタ 352"/>
        <xdr:cNvCxnSpPr/>
      </xdr:nvCxnSpPr>
      <xdr:spPr>
        <a:xfrm>
          <a:off x="6972300" y="1003949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45466</xdr:rowOff>
    </xdr:from>
    <xdr:to>
      <xdr:col>15</xdr:col>
      <xdr:colOff>231775</xdr:colOff>
      <xdr:row>58</xdr:row>
      <xdr:rowOff>147066</xdr:rowOff>
    </xdr:to>
    <xdr:sp macro="" textlink="">
      <xdr:nvSpPr>
        <xdr:cNvPr id="363" name="円/楕円 362"/>
        <xdr:cNvSpPr/>
      </xdr:nvSpPr>
      <xdr:spPr>
        <a:xfrm>
          <a:off x="104267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131843</xdr:rowOff>
    </xdr:from>
    <xdr:ext cx="469744" cy="259045"/>
    <xdr:sp macro="" textlink="">
      <xdr:nvSpPr>
        <xdr:cNvPr id="364" name="農林水産業費該当値テキスト"/>
        <xdr:cNvSpPr txBox="1"/>
      </xdr:nvSpPr>
      <xdr:spPr>
        <a:xfrm>
          <a:off x="10528300" y="990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37374</xdr:rowOff>
    </xdr:from>
    <xdr:to>
      <xdr:col>14</xdr:col>
      <xdr:colOff>79375</xdr:colOff>
      <xdr:row>58</xdr:row>
      <xdr:rowOff>138974</xdr:rowOff>
    </xdr:to>
    <xdr:sp macro="" textlink="">
      <xdr:nvSpPr>
        <xdr:cNvPr id="365" name="円/楕円 364"/>
        <xdr:cNvSpPr/>
      </xdr:nvSpPr>
      <xdr:spPr>
        <a:xfrm>
          <a:off x="9588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130101</xdr:rowOff>
    </xdr:from>
    <xdr:ext cx="469744" cy="259045"/>
    <xdr:sp macro="" textlink="">
      <xdr:nvSpPr>
        <xdr:cNvPr id="366" name="テキスト ボックス 365"/>
        <xdr:cNvSpPr txBox="1"/>
      </xdr:nvSpPr>
      <xdr:spPr>
        <a:xfrm>
          <a:off x="9404427" y="100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42403</xdr:rowOff>
    </xdr:from>
    <xdr:to>
      <xdr:col>12</xdr:col>
      <xdr:colOff>561975</xdr:colOff>
      <xdr:row>58</xdr:row>
      <xdr:rowOff>144003</xdr:rowOff>
    </xdr:to>
    <xdr:sp macro="" textlink="">
      <xdr:nvSpPr>
        <xdr:cNvPr id="367" name="円/楕円 366"/>
        <xdr:cNvSpPr/>
      </xdr:nvSpPr>
      <xdr:spPr>
        <a:xfrm>
          <a:off x="8699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135130</xdr:rowOff>
    </xdr:from>
    <xdr:ext cx="469744" cy="259045"/>
    <xdr:sp macro="" textlink="">
      <xdr:nvSpPr>
        <xdr:cNvPr id="368" name="テキスト ボックス 367"/>
        <xdr:cNvSpPr txBox="1"/>
      </xdr:nvSpPr>
      <xdr:spPr>
        <a:xfrm>
          <a:off x="8515427" y="100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48712</xdr:rowOff>
    </xdr:from>
    <xdr:to>
      <xdr:col>11</xdr:col>
      <xdr:colOff>358775</xdr:colOff>
      <xdr:row>58</xdr:row>
      <xdr:rowOff>150312</xdr:rowOff>
    </xdr:to>
    <xdr:sp macro="" textlink="">
      <xdr:nvSpPr>
        <xdr:cNvPr id="369" name="円/楕円 368"/>
        <xdr:cNvSpPr/>
      </xdr:nvSpPr>
      <xdr:spPr>
        <a:xfrm>
          <a:off x="78105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141439</xdr:rowOff>
    </xdr:from>
    <xdr:ext cx="469744" cy="259045"/>
    <xdr:sp macro="" textlink="">
      <xdr:nvSpPr>
        <xdr:cNvPr id="370" name="テキスト ボックス 369"/>
        <xdr:cNvSpPr txBox="1"/>
      </xdr:nvSpPr>
      <xdr:spPr>
        <a:xfrm>
          <a:off x="7626427" y="100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44597</xdr:rowOff>
    </xdr:from>
    <xdr:to>
      <xdr:col>10</xdr:col>
      <xdr:colOff>155575</xdr:colOff>
      <xdr:row>58</xdr:row>
      <xdr:rowOff>146197</xdr:rowOff>
    </xdr:to>
    <xdr:sp macro="" textlink="">
      <xdr:nvSpPr>
        <xdr:cNvPr id="371" name="円/楕円 370"/>
        <xdr:cNvSpPr/>
      </xdr:nvSpPr>
      <xdr:spPr>
        <a:xfrm>
          <a:off x="6921500" y="9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137324</xdr:rowOff>
    </xdr:from>
    <xdr:ext cx="469744" cy="259045"/>
    <xdr:sp macro="" textlink="">
      <xdr:nvSpPr>
        <xdr:cNvPr id="372" name="テキスト ボックス 371"/>
        <xdr:cNvSpPr txBox="1"/>
      </xdr:nvSpPr>
      <xdr:spPr>
        <a:xfrm>
          <a:off x="6737427" y="100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98285</xdr:rowOff>
    </xdr:from>
    <xdr:to>
      <xdr:col>15</xdr:col>
      <xdr:colOff>180975</xdr:colOff>
      <xdr:row>78</xdr:row>
      <xdr:rowOff>140881</xdr:rowOff>
    </xdr:to>
    <xdr:cxnSp macro="">
      <xdr:nvCxnSpPr>
        <xdr:cNvPr id="401" name="直線コネクタ 400"/>
        <xdr:cNvCxnSpPr/>
      </xdr:nvCxnSpPr>
      <xdr:spPr>
        <a:xfrm>
          <a:off x="9639300" y="1347138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98285</xdr:rowOff>
    </xdr:from>
    <xdr:to>
      <xdr:col>14</xdr:col>
      <xdr:colOff>28575</xdr:colOff>
      <xdr:row>78</xdr:row>
      <xdr:rowOff>160655</xdr:rowOff>
    </xdr:to>
    <xdr:cxnSp macro="">
      <xdr:nvCxnSpPr>
        <xdr:cNvPr id="404" name="直線コネクタ 403"/>
        <xdr:cNvCxnSpPr/>
      </xdr:nvCxnSpPr>
      <xdr:spPr>
        <a:xfrm flipV="1">
          <a:off x="8750300" y="13471385"/>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160655</xdr:rowOff>
    </xdr:from>
    <xdr:to>
      <xdr:col>12</xdr:col>
      <xdr:colOff>511175</xdr:colOff>
      <xdr:row>79</xdr:row>
      <xdr:rowOff>4635</xdr:rowOff>
    </xdr:to>
    <xdr:cxnSp macro="">
      <xdr:nvCxnSpPr>
        <xdr:cNvPr id="407" name="直線コネクタ 406"/>
        <xdr:cNvCxnSpPr/>
      </xdr:nvCxnSpPr>
      <xdr:spPr>
        <a:xfrm flipV="1">
          <a:off x="7861300" y="1353375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169151</xdr:rowOff>
    </xdr:from>
    <xdr:to>
      <xdr:col>11</xdr:col>
      <xdr:colOff>307975</xdr:colOff>
      <xdr:row>79</xdr:row>
      <xdr:rowOff>4635</xdr:rowOff>
    </xdr:to>
    <xdr:cxnSp macro="">
      <xdr:nvCxnSpPr>
        <xdr:cNvPr id="410" name="直線コネクタ 409"/>
        <xdr:cNvCxnSpPr/>
      </xdr:nvCxnSpPr>
      <xdr:spPr>
        <a:xfrm>
          <a:off x="6972300" y="1354225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90081</xdr:rowOff>
    </xdr:from>
    <xdr:to>
      <xdr:col>15</xdr:col>
      <xdr:colOff>231775</xdr:colOff>
      <xdr:row>79</xdr:row>
      <xdr:rowOff>20231</xdr:rowOff>
    </xdr:to>
    <xdr:sp macro="" textlink="">
      <xdr:nvSpPr>
        <xdr:cNvPr id="420" name="円/楕円 419"/>
        <xdr:cNvSpPr/>
      </xdr:nvSpPr>
      <xdr:spPr>
        <a:xfrm>
          <a:off x="104267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5008</xdr:rowOff>
    </xdr:from>
    <xdr:ext cx="469744" cy="259045"/>
    <xdr:sp macro="" textlink="">
      <xdr:nvSpPr>
        <xdr:cNvPr id="421" name="商工費該当値テキスト"/>
        <xdr:cNvSpPr txBox="1"/>
      </xdr:nvSpPr>
      <xdr:spPr>
        <a:xfrm>
          <a:off x="10528300" y="133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47485</xdr:rowOff>
    </xdr:from>
    <xdr:to>
      <xdr:col>14</xdr:col>
      <xdr:colOff>79375</xdr:colOff>
      <xdr:row>78</xdr:row>
      <xdr:rowOff>149085</xdr:rowOff>
    </xdr:to>
    <xdr:sp macro="" textlink="">
      <xdr:nvSpPr>
        <xdr:cNvPr id="422" name="円/楕円 421"/>
        <xdr:cNvSpPr/>
      </xdr:nvSpPr>
      <xdr:spPr>
        <a:xfrm>
          <a:off x="9588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140212</xdr:rowOff>
    </xdr:from>
    <xdr:ext cx="469744" cy="259045"/>
    <xdr:sp macro="" textlink="">
      <xdr:nvSpPr>
        <xdr:cNvPr id="423" name="テキスト ボックス 422"/>
        <xdr:cNvSpPr txBox="1"/>
      </xdr:nvSpPr>
      <xdr:spPr>
        <a:xfrm>
          <a:off x="9404427"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109855</xdr:rowOff>
    </xdr:from>
    <xdr:to>
      <xdr:col>12</xdr:col>
      <xdr:colOff>561975</xdr:colOff>
      <xdr:row>79</xdr:row>
      <xdr:rowOff>40005</xdr:rowOff>
    </xdr:to>
    <xdr:sp macro="" textlink="">
      <xdr:nvSpPr>
        <xdr:cNvPr id="424" name="円/楕円 423"/>
        <xdr:cNvSpPr/>
      </xdr:nvSpPr>
      <xdr:spPr>
        <a:xfrm>
          <a:off x="8699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31132</xdr:rowOff>
    </xdr:from>
    <xdr:ext cx="469744" cy="259045"/>
    <xdr:sp macro="" textlink="">
      <xdr:nvSpPr>
        <xdr:cNvPr id="425" name="テキスト ボックス 424"/>
        <xdr:cNvSpPr txBox="1"/>
      </xdr:nvSpPr>
      <xdr:spPr>
        <a:xfrm>
          <a:off x="8515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125285</xdr:rowOff>
    </xdr:from>
    <xdr:to>
      <xdr:col>11</xdr:col>
      <xdr:colOff>358775</xdr:colOff>
      <xdr:row>79</xdr:row>
      <xdr:rowOff>55435</xdr:rowOff>
    </xdr:to>
    <xdr:sp macro="" textlink="">
      <xdr:nvSpPr>
        <xdr:cNvPr id="426" name="円/楕円 425"/>
        <xdr:cNvSpPr/>
      </xdr:nvSpPr>
      <xdr:spPr>
        <a:xfrm>
          <a:off x="7810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46562</xdr:rowOff>
    </xdr:from>
    <xdr:ext cx="469744" cy="259045"/>
    <xdr:sp macro="" textlink="">
      <xdr:nvSpPr>
        <xdr:cNvPr id="427" name="テキスト ボックス 426"/>
        <xdr:cNvSpPr txBox="1"/>
      </xdr:nvSpPr>
      <xdr:spPr>
        <a:xfrm>
          <a:off x="7626427" y="135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118351</xdr:rowOff>
    </xdr:from>
    <xdr:to>
      <xdr:col>10</xdr:col>
      <xdr:colOff>155575</xdr:colOff>
      <xdr:row>79</xdr:row>
      <xdr:rowOff>48501</xdr:rowOff>
    </xdr:to>
    <xdr:sp macro="" textlink="">
      <xdr:nvSpPr>
        <xdr:cNvPr id="428" name="円/楕円 427"/>
        <xdr:cNvSpPr/>
      </xdr:nvSpPr>
      <xdr:spPr>
        <a:xfrm>
          <a:off x="6921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39628</xdr:rowOff>
    </xdr:from>
    <xdr:ext cx="469744" cy="259045"/>
    <xdr:sp macro="" textlink="">
      <xdr:nvSpPr>
        <xdr:cNvPr id="429" name="テキスト ボックス 428"/>
        <xdr:cNvSpPr txBox="1"/>
      </xdr:nvSpPr>
      <xdr:spPr>
        <a:xfrm>
          <a:off x="6737427"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16242</xdr:rowOff>
    </xdr:from>
    <xdr:to>
      <xdr:col>15</xdr:col>
      <xdr:colOff>180975</xdr:colOff>
      <xdr:row>98</xdr:row>
      <xdr:rowOff>40520</xdr:rowOff>
    </xdr:to>
    <xdr:cxnSp macro="">
      <xdr:nvCxnSpPr>
        <xdr:cNvPr id="456" name="直線コネクタ 455"/>
        <xdr:cNvCxnSpPr/>
      </xdr:nvCxnSpPr>
      <xdr:spPr>
        <a:xfrm flipV="1">
          <a:off x="9639300" y="16818342"/>
          <a:ext cx="8382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40520</xdr:rowOff>
    </xdr:from>
    <xdr:to>
      <xdr:col>14</xdr:col>
      <xdr:colOff>28575</xdr:colOff>
      <xdr:row>98</xdr:row>
      <xdr:rowOff>65250</xdr:rowOff>
    </xdr:to>
    <xdr:cxnSp macro="">
      <xdr:nvCxnSpPr>
        <xdr:cNvPr id="459" name="直線コネクタ 458"/>
        <xdr:cNvCxnSpPr/>
      </xdr:nvCxnSpPr>
      <xdr:spPr>
        <a:xfrm flipV="1">
          <a:off x="8750300" y="16842620"/>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65250</xdr:rowOff>
    </xdr:from>
    <xdr:to>
      <xdr:col>12</xdr:col>
      <xdr:colOff>511175</xdr:colOff>
      <xdr:row>98</xdr:row>
      <xdr:rowOff>68354</xdr:rowOff>
    </xdr:to>
    <xdr:cxnSp macro="">
      <xdr:nvCxnSpPr>
        <xdr:cNvPr id="462" name="直線コネクタ 461"/>
        <xdr:cNvCxnSpPr/>
      </xdr:nvCxnSpPr>
      <xdr:spPr>
        <a:xfrm flipV="1">
          <a:off x="7861300" y="16867350"/>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68354</xdr:rowOff>
    </xdr:from>
    <xdr:to>
      <xdr:col>11</xdr:col>
      <xdr:colOff>307975</xdr:colOff>
      <xdr:row>98</xdr:row>
      <xdr:rowOff>68821</xdr:rowOff>
    </xdr:to>
    <xdr:cxnSp macro="">
      <xdr:nvCxnSpPr>
        <xdr:cNvPr id="465" name="直線コネクタ 464"/>
        <xdr:cNvCxnSpPr/>
      </xdr:nvCxnSpPr>
      <xdr:spPr>
        <a:xfrm flipV="1">
          <a:off x="6972300" y="16870454"/>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136892</xdr:rowOff>
    </xdr:from>
    <xdr:to>
      <xdr:col>15</xdr:col>
      <xdr:colOff>231775</xdr:colOff>
      <xdr:row>98</xdr:row>
      <xdr:rowOff>67042</xdr:rowOff>
    </xdr:to>
    <xdr:sp macro="" textlink="">
      <xdr:nvSpPr>
        <xdr:cNvPr id="475" name="円/楕円 474"/>
        <xdr:cNvSpPr/>
      </xdr:nvSpPr>
      <xdr:spPr>
        <a:xfrm>
          <a:off x="10426700" y="167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161170</xdr:rowOff>
    </xdr:from>
    <xdr:to>
      <xdr:col>14</xdr:col>
      <xdr:colOff>79375</xdr:colOff>
      <xdr:row>98</xdr:row>
      <xdr:rowOff>91320</xdr:rowOff>
    </xdr:to>
    <xdr:sp macro="" textlink="">
      <xdr:nvSpPr>
        <xdr:cNvPr id="477" name="円/楕円 476"/>
        <xdr:cNvSpPr/>
      </xdr:nvSpPr>
      <xdr:spPr>
        <a:xfrm>
          <a:off x="9588500" y="167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82447</xdr:rowOff>
    </xdr:from>
    <xdr:ext cx="534377" cy="259045"/>
    <xdr:sp macro="" textlink="">
      <xdr:nvSpPr>
        <xdr:cNvPr id="478" name="テキスト ボックス 477"/>
        <xdr:cNvSpPr txBox="1"/>
      </xdr:nvSpPr>
      <xdr:spPr>
        <a:xfrm>
          <a:off x="9372111" y="168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14450</xdr:rowOff>
    </xdr:from>
    <xdr:to>
      <xdr:col>12</xdr:col>
      <xdr:colOff>561975</xdr:colOff>
      <xdr:row>98</xdr:row>
      <xdr:rowOff>116050</xdr:rowOff>
    </xdr:to>
    <xdr:sp macro="" textlink="">
      <xdr:nvSpPr>
        <xdr:cNvPr id="479" name="円/楕円 478"/>
        <xdr:cNvSpPr/>
      </xdr:nvSpPr>
      <xdr:spPr>
        <a:xfrm>
          <a:off x="8699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107177</xdr:rowOff>
    </xdr:from>
    <xdr:ext cx="534377" cy="259045"/>
    <xdr:sp macro="" textlink="">
      <xdr:nvSpPr>
        <xdr:cNvPr id="480" name="テキスト ボックス 479"/>
        <xdr:cNvSpPr txBox="1"/>
      </xdr:nvSpPr>
      <xdr:spPr>
        <a:xfrm>
          <a:off x="8483111" y="1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17554</xdr:rowOff>
    </xdr:from>
    <xdr:to>
      <xdr:col>11</xdr:col>
      <xdr:colOff>358775</xdr:colOff>
      <xdr:row>98</xdr:row>
      <xdr:rowOff>119154</xdr:rowOff>
    </xdr:to>
    <xdr:sp macro="" textlink="">
      <xdr:nvSpPr>
        <xdr:cNvPr id="481" name="円/楕円 480"/>
        <xdr:cNvSpPr/>
      </xdr:nvSpPr>
      <xdr:spPr>
        <a:xfrm>
          <a:off x="7810500" y="168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110281</xdr:rowOff>
    </xdr:from>
    <xdr:ext cx="534377" cy="259045"/>
    <xdr:sp macro="" textlink="">
      <xdr:nvSpPr>
        <xdr:cNvPr id="482" name="テキスト ボックス 481"/>
        <xdr:cNvSpPr txBox="1"/>
      </xdr:nvSpPr>
      <xdr:spPr>
        <a:xfrm>
          <a:off x="7594111" y="169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18021</xdr:rowOff>
    </xdr:from>
    <xdr:to>
      <xdr:col>10</xdr:col>
      <xdr:colOff>155575</xdr:colOff>
      <xdr:row>98</xdr:row>
      <xdr:rowOff>119621</xdr:rowOff>
    </xdr:to>
    <xdr:sp macro="" textlink="">
      <xdr:nvSpPr>
        <xdr:cNvPr id="483" name="円/楕円 482"/>
        <xdr:cNvSpPr/>
      </xdr:nvSpPr>
      <xdr:spPr>
        <a:xfrm>
          <a:off x="6921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110748</xdr:rowOff>
    </xdr:from>
    <xdr:ext cx="534377" cy="259045"/>
    <xdr:sp macro="" textlink="">
      <xdr:nvSpPr>
        <xdr:cNvPr id="484" name="テキスト ボックス 483"/>
        <xdr:cNvSpPr txBox="1"/>
      </xdr:nvSpPr>
      <xdr:spPr>
        <a:xfrm>
          <a:off x="6705111" y="169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75417</xdr:rowOff>
    </xdr:from>
    <xdr:to>
      <xdr:col>23</xdr:col>
      <xdr:colOff>517525</xdr:colOff>
      <xdr:row>38</xdr:row>
      <xdr:rowOff>9352</xdr:rowOff>
    </xdr:to>
    <xdr:cxnSp macro="">
      <xdr:nvCxnSpPr>
        <xdr:cNvPr id="512" name="直線コネクタ 511"/>
        <xdr:cNvCxnSpPr/>
      </xdr:nvCxnSpPr>
      <xdr:spPr>
        <a:xfrm>
          <a:off x="15481300" y="6247617"/>
          <a:ext cx="8382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75417</xdr:rowOff>
    </xdr:from>
    <xdr:to>
      <xdr:col>22</xdr:col>
      <xdr:colOff>365125</xdr:colOff>
      <xdr:row>36</xdr:row>
      <xdr:rowOff>146787</xdr:rowOff>
    </xdr:to>
    <xdr:cxnSp macro="">
      <xdr:nvCxnSpPr>
        <xdr:cNvPr id="515" name="直線コネクタ 514"/>
        <xdr:cNvCxnSpPr/>
      </xdr:nvCxnSpPr>
      <xdr:spPr>
        <a:xfrm flipV="1">
          <a:off x="14592300" y="6247617"/>
          <a:ext cx="889000" cy="7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146787</xdr:rowOff>
    </xdr:from>
    <xdr:to>
      <xdr:col>21</xdr:col>
      <xdr:colOff>161925</xdr:colOff>
      <xdr:row>38</xdr:row>
      <xdr:rowOff>95169</xdr:rowOff>
    </xdr:to>
    <xdr:cxnSp macro="">
      <xdr:nvCxnSpPr>
        <xdr:cNvPr id="518" name="直線コネクタ 517"/>
        <xdr:cNvCxnSpPr/>
      </xdr:nvCxnSpPr>
      <xdr:spPr>
        <a:xfrm flipV="1">
          <a:off x="13703300" y="6318987"/>
          <a:ext cx="889000" cy="29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84838</xdr:rowOff>
    </xdr:from>
    <xdr:ext cx="534377" cy="259045"/>
    <xdr:sp macro="" textlink="">
      <xdr:nvSpPr>
        <xdr:cNvPr id="520" name="テキスト ボックス 519"/>
        <xdr:cNvSpPr txBox="1"/>
      </xdr:nvSpPr>
      <xdr:spPr>
        <a:xfrm>
          <a:off x="14325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117937</xdr:rowOff>
    </xdr:from>
    <xdr:to>
      <xdr:col>19</xdr:col>
      <xdr:colOff>644525</xdr:colOff>
      <xdr:row>38</xdr:row>
      <xdr:rowOff>95169</xdr:rowOff>
    </xdr:to>
    <xdr:cxnSp macro="">
      <xdr:nvCxnSpPr>
        <xdr:cNvPr id="521" name="直線コネクタ 520"/>
        <xdr:cNvCxnSpPr/>
      </xdr:nvCxnSpPr>
      <xdr:spPr>
        <a:xfrm>
          <a:off x="12814300" y="6461587"/>
          <a:ext cx="889000" cy="14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165808</xdr:rowOff>
    </xdr:from>
    <xdr:ext cx="534377" cy="259045"/>
    <xdr:sp macro="" textlink="">
      <xdr:nvSpPr>
        <xdr:cNvPr id="525" name="テキスト ボックス 524"/>
        <xdr:cNvSpPr txBox="1"/>
      </xdr:nvSpPr>
      <xdr:spPr>
        <a:xfrm>
          <a:off x="12547111" y="65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130002</xdr:rowOff>
    </xdr:from>
    <xdr:to>
      <xdr:col>23</xdr:col>
      <xdr:colOff>568325</xdr:colOff>
      <xdr:row>38</xdr:row>
      <xdr:rowOff>60152</xdr:rowOff>
    </xdr:to>
    <xdr:sp macro="" textlink="">
      <xdr:nvSpPr>
        <xdr:cNvPr id="531" name="円/楕円 530"/>
        <xdr:cNvSpPr/>
      </xdr:nvSpPr>
      <xdr:spPr>
        <a:xfrm>
          <a:off x="162687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108429</xdr:rowOff>
    </xdr:from>
    <xdr:ext cx="534377" cy="259045"/>
    <xdr:sp macro="" textlink="">
      <xdr:nvSpPr>
        <xdr:cNvPr id="532" name="消防費該当値テキスト"/>
        <xdr:cNvSpPr txBox="1"/>
      </xdr:nvSpPr>
      <xdr:spPr>
        <a:xfrm>
          <a:off x="16370300" y="64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24617</xdr:rowOff>
    </xdr:from>
    <xdr:to>
      <xdr:col>22</xdr:col>
      <xdr:colOff>415925</xdr:colOff>
      <xdr:row>36</xdr:row>
      <xdr:rowOff>126217</xdr:rowOff>
    </xdr:to>
    <xdr:sp macro="" textlink="">
      <xdr:nvSpPr>
        <xdr:cNvPr id="533" name="円/楕円 532"/>
        <xdr:cNvSpPr/>
      </xdr:nvSpPr>
      <xdr:spPr>
        <a:xfrm>
          <a:off x="15430500" y="61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142744</xdr:rowOff>
    </xdr:from>
    <xdr:ext cx="534377" cy="259045"/>
    <xdr:sp macro="" textlink="">
      <xdr:nvSpPr>
        <xdr:cNvPr id="534" name="テキスト ボックス 533"/>
        <xdr:cNvSpPr txBox="1"/>
      </xdr:nvSpPr>
      <xdr:spPr>
        <a:xfrm>
          <a:off x="15214111" y="5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95987</xdr:rowOff>
    </xdr:from>
    <xdr:to>
      <xdr:col>21</xdr:col>
      <xdr:colOff>212725</xdr:colOff>
      <xdr:row>37</xdr:row>
      <xdr:rowOff>26137</xdr:rowOff>
    </xdr:to>
    <xdr:sp macro="" textlink="">
      <xdr:nvSpPr>
        <xdr:cNvPr id="535" name="円/楕円 534"/>
        <xdr:cNvSpPr/>
      </xdr:nvSpPr>
      <xdr:spPr>
        <a:xfrm>
          <a:off x="14541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42664</xdr:rowOff>
    </xdr:from>
    <xdr:ext cx="534377" cy="259045"/>
    <xdr:sp macro="" textlink="">
      <xdr:nvSpPr>
        <xdr:cNvPr id="536" name="テキスト ボックス 535"/>
        <xdr:cNvSpPr txBox="1"/>
      </xdr:nvSpPr>
      <xdr:spPr>
        <a:xfrm>
          <a:off x="14325111"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44369</xdr:rowOff>
    </xdr:from>
    <xdr:to>
      <xdr:col>20</xdr:col>
      <xdr:colOff>9525</xdr:colOff>
      <xdr:row>38</xdr:row>
      <xdr:rowOff>145969</xdr:rowOff>
    </xdr:to>
    <xdr:sp macro="" textlink="">
      <xdr:nvSpPr>
        <xdr:cNvPr id="537" name="円/楕円 536"/>
        <xdr:cNvSpPr/>
      </xdr:nvSpPr>
      <xdr:spPr>
        <a:xfrm>
          <a:off x="13652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137096</xdr:rowOff>
    </xdr:from>
    <xdr:ext cx="534377" cy="259045"/>
    <xdr:sp macro="" textlink="">
      <xdr:nvSpPr>
        <xdr:cNvPr id="538" name="テキスト ボックス 537"/>
        <xdr:cNvSpPr txBox="1"/>
      </xdr:nvSpPr>
      <xdr:spPr>
        <a:xfrm>
          <a:off x="13436111" y="6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67137</xdr:rowOff>
    </xdr:from>
    <xdr:to>
      <xdr:col>18</xdr:col>
      <xdr:colOff>492125</xdr:colOff>
      <xdr:row>37</xdr:row>
      <xdr:rowOff>168737</xdr:rowOff>
    </xdr:to>
    <xdr:sp macro="" textlink="">
      <xdr:nvSpPr>
        <xdr:cNvPr id="539" name="円/楕円 538"/>
        <xdr:cNvSpPr/>
      </xdr:nvSpPr>
      <xdr:spPr>
        <a:xfrm>
          <a:off x="12763500" y="64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13814</xdr:rowOff>
    </xdr:from>
    <xdr:ext cx="534377" cy="259045"/>
    <xdr:sp macro="" textlink="">
      <xdr:nvSpPr>
        <xdr:cNvPr id="540" name="テキスト ボックス 539"/>
        <xdr:cNvSpPr txBox="1"/>
      </xdr:nvSpPr>
      <xdr:spPr>
        <a:xfrm>
          <a:off x="12547111" y="61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94617</xdr:rowOff>
    </xdr:from>
    <xdr:to>
      <xdr:col>23</xdr:col>
      <xdr:colOff>517525</xdr:colOff>
      <xdr:row>57</xdr:row>
      <xdr:rowOff>95580</xdr:rowOff>
    </xdr:to>
    <xdr:cxnSp macro="">
      <xdr:nvCxnSpPr>
        <xdr:cNvPr id="572" name="直線コネクタ 571"/>
        <xdr:cNvCxnSpPr/>
      </xdr:nvCxnSpPr>
      <xdr:spPr>
        <a:xfrm>
          <a:off x="15481300" y="9867267"/>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94617</xdr:rowOff>
    </xdr:from>
    <xdr:to>
      <xdr:col>22</xdr:col>
      <xdr:colOff>365125</xdr:colOff>
      <xdr:row>57</xdr:row>
      <xdr:rowOff>97589</xdr:rowOff>
    </xdr:to>
    <xdr:cxnSp macro="">
      <xdr:nvCxnSpPr>
        <xdr:cNvPr id="575" name="直線コネクタ 574"/>
        <xdr:cNvCxnSpPr/>
      </xdr:nvCxnSpPr>
      <xdr:spPr>
        <a:xfrm flipV="1">
          <a:off x="14592300" y="98672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97589</xdr:rowOff>
    </xdr:from>
    <xdr:to>
      <xdr:col>21</xdr:col>
      <xdr:colOff>161925</xdr:colOff>
      <xdr:row>58</xdr:row>
      <xdr:rowOff>23114</xdr:rowOff>
    </xdr:to>
    <xdr:cxnSp macro="">
      <xdr:nvCxnSpPr>
        <xdr:cNvPr id="578" name="直線コネクタ 577"/>
        <xdr:cNvCxnSpPr/>
      </xdr:nvCxnSpPr>
      <xdr:spPr>
        <a:xfrm flipV="1">
          <a:off x="13703300" y="9870239"/>
          <a:ext cx="889000" cy="9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23114</xdr:rowOff>
    </xdr:from>
    <xdr:to>
      <xdr:col>19</xdr:col>
      <xdr:colOff>644525</xdr:colOff>
      <xdr:row>58</xdr:row>
      <xdr:rowOff>61845</xdr:rowOff>
    </xdr:to>
    <xdr:cxnSp macro="">
      <xdr:nvCxnSpPr>
        <xdr:cNvPr id="581" name="直線コネクタ 580"/>
        <xdr:cNvCxnSpPr/>
      </xdr:nvCxnSpPr>
      <xdr:spPr>
        <a:xfrm flipV="1">
          <a:off x="12814300" y="996721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22024</xdr:rowOff>
    </xdr:from>
    <xdr:ext cx="534377" cy="259045"/>
    <xdr:sp macro="" textlink="">
      <xdr:nvSpPr>
        <xdr:cNvPr id="583" name="テキスト ボックス 582"/>
        <xdr:cNvSpPr txBox="1"/>
      </xdr:nvSpPr>
      <xdr:spPr>
        <a:xfrm>
          <a:off x="13436111" y="96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115202</xdr:rowOff>
    </xdr:from>
    <xdr:ext cx="534377" cy="259045"/>
    <xdr:sp macro="" textlink="">
      <xdr:nvSpPr>
        <xdr:cNvPr id="585" name="テキスト ボックス 584"/>
        <xdr:cNvSpPr txBox="1"/>
      </xdr:nvSpPr>
      <xdr:spPr>
        <a:xfrm>
          <a:off x="12547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44780</xdr:rowOff>
    </xdr:from>
    <xdr:to>
      <xdr:col>23</xdr:col>
      <xdr:colOff>568325</xdr:colOff>
      <xdr:row>57</xdr:row>
      <xdr:rowOff>146380</xdr:rowOff>
    </xdr:to>
    <xdr:sp macro="" textlink="">
      <xdr:nvSpPr>
        <xdr:cNvPr id="591" name="円/楕円 590"/>
        <xdr:cNvSpPr/>
      </xdr:nvSpPr>
      <xdr:spPr>
        <a:xfrm>
          <a:off x="16268700" y="98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67657</xdr:rowOff>
    </xdr:from>
    <xdr:ext cx="534377" cy="259045"/>
    <xdr:sp macro="" textlink="">
      <xdr:nvSpPr>
        <xdr:cNvPr id="592" name="教育費該当値テキスト"/>
        <xdr:cNvSpPr txBox="1"/>
      </xdr:nvSpPr>
      <xdr:spPr>
        <a:xfrm>
          <a:off x="16370300" y="96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43817</xdr:rowOff>
    </xdr:from>
    <xdr:to>
      <xdr:col>22</xdr:col>
      <xdr:colOff>415925</xdr:colOff>
      <xdr:row>57</xdr:row>
      <xdr:rowOff>145417</xdr:rowOff>
    </xdr:to>
    <xdr:sp macro="" textlink="">
      <xdr:nvSpPr>
        <xdr:cNvPr id="593" name="円/楕円 592"/>
        <xdr:cNvSpPr/>
      </xdr:nvSpPr>
      <xdr:spPr>
        <a:xfrm>
          <a:off x="15430500" y="98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136544</xdr:rowOff>
    </xdr:from>
    <xdr:ext cx="534377" cy="259045"/>
    <xdr:sp macro="" textlink="">
      <xdr:nvSpPr>
        <xdr:cNvPr id="594" name="テキスト ボックス 593"/>
        <xdr:cNvSpPr txBox="1"/>
      </xdr:nvSpPr>
      <xdr:spPr>
        <a:xfrm>
          <a:off x="15214111" y="99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46789</xdr:rowOff>
    </xdr:from>
    <xdr:to>
      <xdr:col>21</xdr:col>
      <xdr:colOff>212725</xdr:colOff>
      <xdr:row>57</xdr:row>
      <xdr:rowOff>148389</xdr:rowOff>
    </xdr:to>
    <xdr:sp macro="" textlink="">
      <xdr:nvSpPr>
        <xdr:cNvPr id="595" name="円/楕円 594"/>
        <xdr:cNvSpPr/>
      </xdr:nvSpPr>
      <xdr:spPr>
        <a:xfrm>
          <a:off x="14541500" y="98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139516</xdr:rowOff>
    </xdr:from>
    <xdr:ext cx="534377" cy="259045"/>
    <xdr:sp macro="" textlink="">
      <xdr:nvSpPr>
        <xdr:cNvPr id="596" name="テキスト ボックス 595"/>
        <xdr:cNvSpPr txBox="1"/>
      </xdr:nvSpPr>
      <xdr:spPr>
        <a:xfrm>
          <a:off x="14325111" y="99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143764</xdr:rowOff>
    </xdr:from>
    <xdr:to>
      <xdr:col>20</xdr:col>
      <xdr:colOff>9525</xdr:colOff>
      <xdr:row>58</xdr:row>
      <xdr:rowOff>73914</xdr:rowOff>
    </xdr:to>
    <xdr:sp macro="" textlink="">
      <xdr:nvSpPr>
        <xdr:cNvPr id="597" name="円/楕円 596"/>
        <xdr:cNvSpPr/>
      </xdr:nvSpPr>
      <xdr:spPr>
        <a:xfrm>
          <a:off x="13652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65041</xdr:rowOff>
    </xdr:from>
    <xdr:ext cx="534377" cy="259045"/>
    <xdr:sp macro="" textlink="">
      <xdr:nvSpPr>
        <xdr:cNvPr id="598" name="テキスト ボックス 597"/>
        <xdr:cNvSpPr txBox="1"/>
      </xdr:nvSpPr>
      <xdr:spPr>
        <a:xfrm>
          <a:off x="13436111"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11045</xdr:rowOff>
    </xdr:from>
    <xdr:to>
      <xdr:col>18</xdr:col>
      <xdr:colOff>492125</xdr:colOff>
      <xdr:row>58</xdr:row>
      <xdr:rowOff>112645</xdr:rowOff>
    </xdr:to>
    <xdr:sp macro="" textlink="">
      <xdr:nvSpPr>
        <xdr:cNvPr id="599" name="円/楕円 598"/>
        <xdr:cNvSpPr/>
      </xdr:nvSpPr>
      <xdr:spPr>
        <a:xfrm>
          <a:off x="12763500" y="99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129172</xdr:rowOff>
    </xdr:from>
    <xdr:ext cx="534377" cy="259045"/>
    <xdr:sp macro="" textlink="">
      <xdr:nvSpPr>
        <xdr:cNvPr id="600" name="テキスト ボックス 599"/>
        <xdr:cNvSpPr txBox="1"/>
      </xdr:nvSpPr>
      <xdr:spPr>
        <a:xfrm>
          <a:off x="12547111" y="97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47360</xdr:rowOff>
    </xdr:from>
    <xdr:to>
      <xdr:col>23</xdr:col>
      <xdr:colOff>517525</xdr:colOff>
      <xdr:row>97</xdr:row>
      <xdr:rowOff>81635</xdr:rowOff>
    </xdr:to>
    <xdr:cxnSp macro="">
      <xdr:nvCxnSpPr>
        <xdr:cNvPr id="688" name="直線コネクタ 687"/>
        <xdr:cNvCxnSpPr/>
      </xdr:nvCxnSpPr>
      <xdr:spPr>
        <a:xfrm>
          <a:off x="15481300" y="16678010"/>
          <a:ext cx="8382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18928</xdr:rowOff>
    </xdr:from>
    <xdr:to>
      <xdr:col>22</xdr:col>
      <xdr:colOff>365125</xdr:colOff>
      <xdr:row>97</xdr:row>
      <xdr:rowOff>47360</xdr:rowOff>
    </xdr:to>
    <xdr:cxnSp macro="">
      <xdr:nvCxnSpPr>
        <xdr:cNvPr id="691" name="直線コネクタ 690"/>
        <xdr:cNvCxnSpPr/>
      </xdr:nvCxnSpPr>
      <xdr:spPr>
        <a:xfrm>
          <a:off x="14592300" y="16649578"/>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18928</xdr:rowOff>
    </xdr:from>
    <xdr:to>
      <xdr:col>21</xdr:col>
      <xdr:colOff>161925</xdr:colOff>
      <xdr:row>97</xdr:row>
      <xdr:rowOff>64548</xdr:rowOff>
    </xdr:to>
    <xdr:cxnSp macro="">
      <xdr:nvCxnSpPr>
        <xdr:cNvPr id="694" name="直線コネクタ 693"/>
        <xdr:cNvCxnSpPr/>
      </xdr:nvCxnSpPr>
      <xdr:spPr>
        <a:xfrm flipV="1">
          <a:off x="13703300" y="16649578"/>
          <a:ext cx="889000" cy="4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696" name="テキスト ボックス 695"/>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64548</xdr:rowOff>
    </xdr:from>
    <xdr:to>
      <xdr:col>19</xdr:col>
      <xdr:colOff>644525</xdr:colOff>
      <xdr:row>97</xdr:row>
      <xdr:rowOff>65548</xdr:rowOff>
    </xdr:to>
    <xdr:cxnSp macro="">
      <xdr:nvCxnSpPr>
        <xdr:cNvPr id="697" name="直線コネクタ 696"/>
        <xdr:cNvCxnSpPr/>
      </xdr:nvCxnSpPr>
      <xdr:spPr>
        <a:xfrm flipV="1">
          <a:off x="12814300" y="16695198"/>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699" name="テキスト ボックス 698"/>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98914</xdr:rowOff>
    </xdr:from>
    <xdr:ext cx="534377" cy="259045"/>
    <xdr:sp macro="" textlink="">
      <xdr:nvSpPr>
        <xdr:cNvPr id="701" name="テキスト ボックス 700"/>
        <xdr:cNvSpPr txBox="1"/>
      </xdr:nvSpPr>
      <xdr:spPr>
        <a:xfrm>
          <a:off x="12547111" y="1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30835</xdr:rowOff>
    </xdr:from>
    <xdr:to>
      <xdr:col>23</xdr:col>
      <xdr:colOff>568325</xdr:colOff>
      <xdr:row>97</xdr:row>
      <xdr:rowOff>132435</xdr:rowOff>
    </xdr:to>
    <xdr:sp macro="" textlink="">
      <xdr:nvSpPr>
        <xdr:cNvPr id="707" name="円/楕円 706"/>
        <xdr:cNvSpPr/>
      </xdr:nvSpPr>
      <xdr:spPr>
        <a:xfrm>
          <a:off x="162687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9262</xdr:rowOff>
    </xdr:from>
    <xdr:ext cx="534377" cy="259045"/>
    <xdr:sp macro="" textlink="">
      <xdr:nvSpPr>
        <xdr:cNvPr id="708" name="公債費該当値テキスト"/>
        <xdr:cNvSpPr txBox="1"/>
      </xdr:nvSpPr>
      <xdr:spPr>
        <a:xfrm>
          <a:off x="16370300"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168010</xdr:rowOff>
    </xdr:from>
    <xdr:to>
      <xdr:col>22</xdr:col>
      <xdr:colOff>415925</xdr:colOff>
      <xdr:row>97</xdr:row>
      <xdr:rowOff>98160</xdr:rowOff>
    </xdr:to>
    <xdr:sp macro="" textlink="">
      <xdr:nvSpPr>
        <xdr:cNvPr id="709" name="円/楕円 708"/>
        <xdr:cNvSpPr/>
      </xdr:nvSpPr>
      <xdr:spPr>
        <a:xfrm>
          <a:off x="15430500" y="166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89287</xdr:rowOff>
    </xdr:from>
    <xdr:ext cx="534377" cy="259045"/>
    <xdr:sp macro="" textlink="">
      <xdr:nvSpPr>
        <xdr:cNvPr id="710" name="テキスト ボックス 709"/>
        <xdr:cNvSpPr txBox="1"/>
      </xdr:nvSpPr>
      <xdr:spPr>
        <a:xfrm>
          <a:off x="15214111" y="167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139578</xdr:rowOff>
    </xdr:from>
    <xdr:to>
      <xdr:col>21</xdr:col>
      <xdr:colOff>212725</xdr:colOff>
      <xdr:row>97</xdr:row>
      <xdr:rowOff>69728</xdr:rowOff>
    </xdr:to>
    <xdr:sp macro="" textlink="">
      <xdr:nvSpPr>
        <xdr:cNvPr id="711" name="円/楕円 710"/>
        <xdr:cNvSpPr/>
      </xdr:nvSpPr>
      <xdr:spPr>
        <a:xfrm>
          <a:off x="14541500" y="165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60855</xdr:rowOff>
    </xdr:from>
    <xdr:ext cx="534377" cy="259045"/>
    <xdr:sp macro="" textlink="">
      <xdr:nvSpPr>
        <xdr:cNvPr id="712" name="テキスト ボックス 711"/>
        <xdr:cNvSpPr txBox="1"/>
      </xdr:nvSpPr>
      <xdr:spPr>
        <a:xfrm>
          <a:off x="14325111" y="166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13748</xdr:rowOff>
    </xdr:from>
    <xdr:to>
      <xdr:col>20</xdr:col>
      <xdr:colOff>9525</xdr:colOff>
      <xdr:row>97</xdr:row>
      <xdr:rowOff>115348</xdr:rowOff>
    </xdr:to>
    <xdr:sp macro="" textlink="">
      <xdr:nvSpPr>
        <xdr:cNvPr id="713" name="円/楕円 712"/>
        <xdr:cNvSpPr/>
      </xdr:nvSpPr>
      <xdr:spPr>
        <a:xfrm>
          <a:off x="13652500" y="166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106475</xdr:rowOff>
    </xdr:from>
    <xdr:ext cx="534377" cy="259045"/>
    <xdr:sp macro="" textlink="">
      <xdr:nvSpPr>
        <xdr:cNvPr id="714" name="テキスト ボックス 713"/>
        <xdr:cNvSpPr txBox="1"/>
      </xdr:nvSpPr>
      <xdr:spPr>
        <a:xfrm>
          <a:off x="13436111" y="167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14748</xdr:rowOff>
    </xdr:from>
    <xdr:to>
      <xdr:col>18</xdr:col>
      <xdr:colOff>492125</xdr:colOff>
      <xdr:row>97</xdr:row>
      <xdr:rowOff>116348</xdr:rowOff>
    </xdr:to>
    <xdr:sp macro="" textlink="">
      <xdr:nvSpPr>
        <xdr:cNvPr id="715" name="円/楕円 714"/>
        <xdr:cNvSpPr/>
      </xdr:nvSpPr>
      <xdr:spPr>
        <a:xfrm>
          <a:off x="12763500" y="166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107475</xdr:rowOff>
    </xdr:from>
    <xdr:ext cx="534377" cy="259045"/>
    <xdr:sp macro="" textlink="">
      <xdr:nvSpPr>
        <xdr:cNvPr id="716" name="テキスト ボックス 715"/>
        <xdr:cNvSpPr txBox="1"/>
      </xdr:nvSpPr>
      <xdr:spPr>
        <a:xfrm>
          <a:off x="12547111" y="167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費の住民一人当たりのコストは類似団体の平均を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類似団体が減少</a:t>
          </a:r>
          <a:r>
            <a:rPr kumimoji="1" lang="ja-JP" altLang="en-US" sz="1100">
              <a:solidFill>
                <a:sysClr val="windowText" lastClr="000000"/>
              </a:solidFill>
              <a:effectLst/>
              <a:latin typeface="+mn-lt"/>
              <a:ea typeface="+mn-ea"/>
              <a:cs typeface="+mn-cs"/>
            </a:rPr>
            <a:t>傾向にある中、本市は増加傾向にある。</a:t>
          </a:r>
          <a:r>
            <a:rPr kumimoji="1" lang="ja-JP" altLang="ja-JP" sz="1100">
              <a:solidFill>
                <a:sysClr val="windowText" lastClr="000000"/>
              </a:solidFill>
              <a:effectLst/>
              <a:latin typeface="+mn-lt"/>
              <a:ea typeface="+mn-ea"/>
              <a:cs typeface="+mn-cs"/>
            </a:rPr>
            <a:t>こ</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は地域交流センターの整備に</a:t>
          </a:r>
          <a:r>
            <a:rPr kumimoji="1" lang="ja-JP" altLang="en-US" sz="1100">
              <a:solidFill>
                <a:sysClr val="windowText" lastClr="000000"/>
              </a:solidFill>
              <a:effectLst/>
              <a:latin typeface="+mn-lt"/>
              <a:ea typeface="+mn-ea"/>
              <a:cs typeface="+mn-cs"/>
            </a:rPr>
            <a:t>よる増加と、</a:t>
          </a:r>
          <a:r>
            <a:rPr kumimoji="1" lang="ja-JP" altLang="ja-JP" sz="1100">
              <a:solidFill>
                <a:sysClr val="windowText" lastClr="000000"/>
              </a:solidFill>
              <a:effectLst/>
              <a:latin typeface="+mn-lt"/>
              <a:ea typeface="+mn-ea"/>
              <a:cs typeface="+mn-cs"/>
            </a:rPr>
            <a:t>介護保険特別会計・後期高齢者医療特別会計</a:t>
          </a:r>
          <a:r>
            <a:rPr kumimoji="1" lang="ja-JP" altLang="en-US" sz="1100">
              <a:solidFill>
                <a:sysClr val="windowText" lastClr="000000"/>
              </a:solidFill>
              <a:effectLst/>
              <a:latin typeface="+mn-lt"/>
              <a:ea typeface="+mn-ea"/>
              <a:cs typeface="+mn-cs"/>
            </a:rPr>
            <a:t>への繰出金が、</a:t>
          </a:r>
          <a:r>
            <a:rPr kumimoji="1" lang="ja-JP" altLang="ja-JP" sz="1100">
              <a:solidFill>
                <a:sysClr val="windowText" lastClr="000000"/>
              </a:solidFill>
              <a:effectLst/>
              <a:latin typeface="+mn-lt"/>
              <a:ea typeface="+mn-ea"/>
              <a:cs typeface="+mn-cs"/>
            </a:rPr>
            <a:t>全国平均を上回る高齢化に伴い年々増加</a:t>
          </a:r>
          <a:r>
            <a:rPr kumimoji="1" lang="ja-JP" altLang="en-US" sz="1100">
              <a:solidFill>
                <a:sysClr val="windowText" lastClr="000000"/>
              </a:solidFill>
              <a:effectLst/>
              <a:latin typeface="+mn-lt"/>
              <a:ea typeface="+mn-ea"/>
              <a:cs typeface="+mn-cs"/>
            </a:rPr>
            <a:t>していることが要因である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教育費の住民一人当たりのコストは類似団体の平均を上回ったのは、小学校の整理統合に伴う校舎の増築や老朽化した義務教育施設の整備により、</a:t>
          </a:r>
          <a:r>
            <a:rPr lang="ja-JP" altLang="ja-JP" sz="1100" b="0" i="0" baseline="0">
              <a:solidFill>
                <a:sysClr val="windowText" lastClr="000000"/>
              </a:solidFill>
              <a:effectLst/>
              <a:latin typeface="+mn-lt"/>
              <a:ea typeface="+mn-ea"/>
              <a:cs typeface="+mn-cs"/>
            </a:rPr>
            <a:t>普通建設事業費が</a:t>
          </a:r>
          <a:r>
            <a:rPr lang="ja-JP" altLang="en-US" sz="1100" b="0" i="0" u="none" strike="noStrike" baseline="0" smtClean="0">
              <a:solidFill>
                <a:sysClr val="windowText" lastClr="000000"/>
              </a:solidFill>
              <a:latin typeface="+mn-lt"/>
              <a:ea typeface="+mn-ea"/>
              <a:cs typeface="+mn-cs"/>
            </a:rPr>
            <a:t>増加したためである。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まで</a:t>
          </a:r>
          <a:r>
            <a:rPr lang="ja-JP" altLang="ja-JP" sz="1100">
              <a:solidFill>
                <a:sysClr val="windowText" lastClr="000000"/>
              </a:solidFill>
              <a:effectLst/>
              <a:latin typeface="+mn-lt"/>
              <a:ea typeface="+mn-ea"/>
              <a:cs typeface="+mn-cs"/>
            </a:rPr>
            <a:t>実施した行財政改革</a:t>
          </a:r>
          <a:r>
            <a:rPr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、投資的事業</a:t>
          </a:r>
          <a:r>
            <a:rPr kumimoji="1" lang="ja-JP" altLang="en-US" sz="1100">
              <a:solidFill>
                <a:sysClr val="windowText" lastClr="000000"/>
              </a:solidFill>
              <a:effectLst/>
              <a:latin typeface="+mn-lt"/>
              <a:ea typeface="+mn-ea"/>
              <a:cs typeface="+mn-cs"/>
            </a:rPr>
            <a:t>やソフト事業の展開等</a:t>
          </a:r>
          <a:r>
            <a:rPr kumimoji="1" lang="ja-JP" altLang="ja-JP" sz="1100">
              <a:solidFill>
                <a:sysClr val="windowText" lastClr="000000"/>
              </a:solidFill>
              <a:effectLst/>
              <a:latin typeface="+mn-lt"/>
              <a:ea typeface="+mn-ea"/>
              <a:cs typeface="+mn-cs"/>
            </a:rPr>
            <a:t>の抑制など</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を積み立てていたが、平成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年度以降は</a:t>
          </a:r>
          <a:r>
            <a:rPr lang="ja-JP" altLang="ja-JP" sz="1100">
              <a:solidFill>
                <a:sysClr val="windowText" lastClr="000000"/>
              </a:solidFill>
              <a:effectLst/>
              <a:latin typeface="+mn-lt"/>
              <a:ea typeface="+mn-ea"/>
              <a:cs typeface="+mn-cs"/>
            </a:rPr>
            <a:t>積み残した課題に対し、基金を活用して歳入を上回る事業予算を執行する行財政運営を行っ</a:t>
          </a:r>
          <a:r>
            <a:rPr lang="ja-JP" altLang="en-US" sz="1100">
              <a:solidFill>
                <a:sysClr val="windowText" lastClr="000000"/>
              </a:solidFill>
              <a:effectLst/>
              <a:latin typeface="+mn-lt"/>
              <a:ea typeface="+mn-ea"/>
              <a:cs typeface="+mn-cs"/>
            </a:rPr>
            <a:t>てき</a:t>
          </a:r>
          <a:r>
            <a:rPr lang="ja-JP" altLang="ja-JP" sz="1100">
              <a:solidFill>
                <a:sysClr val="windowText" lastClr="000000"/>
              </a:solidFill>
              <a:effectLst/>
              <a:latin typeface="+mn-lt"/>
              <a:ea typeface="+mn-ea"/>
              <a:cs typeface="+mn-cs"/>
            </a:rPr>
            <a:t>た</a:t>
          </a:r>
          <a:r>
            <a:rPr lang="ja-JP" altLang="en-US" sz="1100">
              <a:solidFill>
                <a:sysClr val="windowText" lastClr="000000"/>
              </a:solidFill>
              <a:effectLst/>
              <a:latin typeface="+mn-lt"/>
              <a:ea typeface="+mn-ea"/>
              <a:cs typeface="+mn-cs"/>
            </a:rPr>
            <a:t>。その</a:t>
          </a:r>
          <a:r>
            <a:rPr lang="ja-JP" altLang="ja-JP"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近年は年々財政調整基金の残高が減少し、実質単年度収支も赤字が続いている。また、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歳出総額は減少したが、地方交付税、地方消費税交付金や臨時財政対策債の発行などの歳入が大幅に減少したことから、</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たため、</a:t>
          </a:r>
          <a:r>
            <a:rPr kumimoji="1" lang="ja-JP" altLang="ja-JP" sz="1100">
              <a:solidFill>
                <a:sysClr val="windowText" lastClr="000000"/>
              </a:solidFill>
              <a:effectLst/>
              <a:latin typeface="+mn-lt"/>
              <a:ea typeface="+mn-ea"/>
              <a:cs typeface="+mn-cs"/>
            </a:rPr>
            <a:t>実質単年度収支がマイナスとな</a:t>
          </a:r>
          <a:r>
            <a:rPr kumimoji="1" lang="ja-JP" altLang="en-US" sz="1100">
              <a:solidFill>
                <a:sysClr val="windowText" lastClr="000000"/>
              </a:solidFill>
              <a:effectLst/>
              <a:latin typeface="+mn-lt"/>
              <a:ea typeface="+mn-ea"/>
              <a:cs typeface="+mn-cs"/>
            </a:rPr>
            <a:t>った</a:t>
          </a:r>
          <a:r>
            <a:rPr kumimoji="1" lang="ja-JP" altLang="ja-JP" sz="1100">
              <a:solidFill>
                <a:sysClr val="windowText" lastClr="000000"/>
              </a:solidFill>
              <a:effectLst/>
              <a:latin typeface="+mn-lt"/>
              <a:ea typeface="+mn-ea"/>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一般会計は、地方交付税、地方消費税交付金や臨時財政対策債の発行などの歳入が大幅に減少し</a:t>
          </a:r>
          <a:r>
            <a:rPr kumimoji="1" lang="ja-JP" altLang="en-US" sz="1100">
              <a:solidFill>
                <a:schemeClr val="dk1"/>
              </a:solidFill>
              <a:effectLst/>
              <a:latin typeface="+mn-lt"/>
              <a:ea typeface="+mn-ea"/>
              <a:cs typeface="+mn-cs"/>
            </a:rPr>
            <a:t>、歳出の減少を上回ったため</a:t>
          </a:r>
          <a:r>
            <a:rPr kumimoji="1" lang="ja-JP" altLang="ja-JP" sz="1100">
              <a:solidFill>
                <a:schemeClr val="dk1"/>
              </a:solidFill>
              <a:effectLst/>
              <a:latin typeface="+mn-lt"/>
              <a:ea typeface="+mn-ea"/>
              <a:cs typeface="+mn-cs"/>
            </a:rPr>
            <a:t>、実質単年度収支は赤字である。</a:t>
          </a:r>
          <a:endParaRPr lang="ja-JP" altLang="ja-JP" sz="1400">
            <a:effectLst/>
          </a:endParaRPr>
        </a:p>
        <a:p>
          <a:r>
            <a:rPr kumimoji="1" lang="ja-JP" altLang="ja-JP" sz="1100">
              <a:solidFill>
                <a:schemeClr val="dk1"/>
              </a:solidFill>
              <a:effectLst/>
              <a:latin typeface="+mn-lt"/>
              <a:ea typeface="+mn-ea"/>
              <a:cs typeface="+mn-cs"/>
            </a:rPr>
            <a:t>　国民健康保険特別会計は、平成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年度末には累積赤字が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千万円となったものの、その後健全化の取組みにより毎年度単年度黒字を</a:t>
          </a:r>
          <a:r>
            <a:rPr kumimoji="1" lang="ja-JP" altLang="en-US" sz="1100">
              <a:solidFill>
                <a:schemeClr val="dk1"/>
              </a:solidFill>
              <a:effectLst/>
              <a:latin typeface="+mn-lt"/>
              <a:ea typeface="+mn-ea"/>
              <a:cs typeface="+mn-cs"/>
            </a:rPr>
            <a:t>維持していることから</a:t>
          </a:r>
          <a:r>
            <a:rPr kumimoji="1" lang="ja-JP" altLang="ja-JP" sz="1100">
              <a:solidFill>
                <a:schemeClr val="dk1"/>
              </a:solidFill>
              <a:effectLst/>
              <a:latin typeface="+mn-lt"/>
              <a:ea typeface="+mn-ea"/>
              <a:cs typeface="+mn-cs"/>
            </a:rPr>
            <a:t>、実質収支（赤字）額は縮小し続けている。</a:t>
          </a:r>
          <a:endParaRPr lang="ja-JP" altLang="ja-JP" sz="1400">
            <a:effectLst/>
          </a:endParaRPr>
        </a:p>
        <a:p>
          <a:r>
            <a:rPr kumimoji="1" lang="ja-JP" altLang="ja-JP" sz="1100">
              <a:solidFill>
                <a:schemeClr val="dk1"/>
              </a:solidFill>
              <a:effectLst/>
              <a:latin typeface="+mn-lt"/>
              <a:ea typeface="+mn-ea"/>
              <a:cs typeface="+mn-cs"/>
            </a:rPr>
            <a:t>　病院事業会計については、現在指定管理</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により病院を運営しており、公債費等について一般会計からの繰入れを行っているため、収支均衡となっている。　</a:t>
          </a:r>
          <a:endParaRPr lang="ja-JP" altLang="ja-JP" sz="1400">
            <a:effectLst/>
          </a:endParaRPr>
        </a:p>
        <a:p>
          <a:r>
            <a:rPr kumimoji="1" lang="ja-JP" altLang="ja-JP" sz="1100">
              <a:solidFill>
                <a:schemeClr val="dk1"/>
              </a:solidFill>
              <a:effectLst/>
              <a:latin typeface="+mn-lt"/>
              <a:ea typeface="+mn-ea"/>
              <a:cs typeface="+mn-cs"/>
            </a:rPr>
            <a:t>　下水道事業特別会計についても、収支の不足額については一般会計より繰入れを行うことで収支均衡となっている。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18989505</v>
      </c>
      <c r="BO4" s="381"/>
      <c r="BP4" s="381"/>
      <c r="BQ4" s="381"/>
      <c r="BR4" s="381"/>
      <c r="BS4" s="381"/>
      <c r="BT4" s="381"/>
      <c r="BU4" s="382"/>
      <c r="BV4" s="380">
        <v>18843225</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1.8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18531991</v>
      </c>
      <c r="BO5" s="418"/>
      <c r="BP5" s="418"/>
      <c r="BQ5" s="418"/>
      <c r="BR5" s="418"/>
      <c r="BS5" s="418"/>
      <c r="BT5" s="418"/>
      <c r="BU5" s="419"/>
      <c r="BV5" s="417">
        <v>18640627</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98.7</v>
      </c>
      <c r="CU5" s="415"/>
      <c r="CV5" s="415"/>
      <c r="CW5" s="415"/>
      <c r="CX5" s="415"/>
      <c r="CY5" s="415"/>
      <c r="CZ5" s="415"/>
      <c r="DA5" s="416"/>
      <c r="DB5" s="414">
        <v>97.4</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457514</v>
      </c>
      <c r="BO6" s="418"/>
      <c r="BP6" s="418"/>
      <c r="BQ6" s="418"/>
      <c r="BR6" s="418"/>
      <c r="BS6" s="418"/>
      <c r="BT6" s="418"/>
      <c r="BU6" s="419"/>
      <c r="BV6" s="417">
        <v>202598</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104.7</v>
      </c>
      <c r="CU6" s="455"/>
      <c r="CV6" s="455"/>
      <c r="CW6" s="455"/>
      <c r="CX6" s="455"/>
      <c r="CY6" s="455"/>
      <c r="CZ6" s="455"/>
      <c r="DA6" s="456"/>
      <c r="DB6" s="454">
        <v>104.7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175687</v>
      </c>
      <c r="BO7" s="418"/>
      <c r="BP7" s="418"/>
      <c r="BQ7" s="418"/>
      <c r="BR7" s="418"/>
      <c r="BS7" s="418"/>
      <c r="BT7" s="418"/>
      <c r="BU7" s="419"/>
      <c r="BV7" s="417">
        <v>2991</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10814669</v>
      </c>
      <c r="CU7" s="418"/>
      <c r="CV7" s="418"/>
      <c r="CW7" s="418"/>
      <c r="CX7" s="418"/>
      <c r="CY7" s="418"/>
      <c r="CZ7" s="418"/>
      <c r="DA7" s="419"/>
      <c r="DB7" s="417">
        <v>10888033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281827</v>
      </c>
      <c r="BO8" s="418"/>
      <c r="BP8" s="418"/>
      <c r="BQ8" s="418"/>
      <c r="BR8" s="418"/>
      <c r="BS8" s="418"/>
      <c r="BT8" s="418"/>
      <c r="BU8" s="419"/>
      <c r="BV8" s="417">
        <v>199607</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54276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82220</v>
      </c>
      <c r="BO9" s="418"/>
      <c r="BP9" s="418"/>
      <c r="BQ9" s="418"/>
      <c r="BR9" s="418"/>
      <c r="BS9" s="418"/>
      <c r="BT9" s="418"/>
      <c r="BU9" s="419"/>
      <c r="BV9" s="417">
        <v>13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12.2</v>
      </c>
      <c r="CU9" s="415"/>
      <c r="CV9" s="415"/>
      <c r="CW9" s="415"/>
      <c r="CX9" s="415"/>
      <c r="CY9" s="415"/>
      <c r="CZ9" s="415"/>
      <c r="DA9" s="416"/>
      <c r="DB9" s="414">
        <v>13.2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56646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944</v>
      </c>
      <c r="BO10" s="418"/>
      <c r="BP10" s="418"/>
      <c r="BQ10" s="418"/>
      <c r="BR10" s="418"/>
      <c r="BS10" s="418"/>
      <c r="BT10" s="418"/>
      <c r="BU10" s="419"/>
      <c r="BV10" s="417">
        <v>63798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55936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382602</v>
      </c>
      <c r="BO12" s="418"/>
      <c r="BP12" s="418"/>
      <c r="BQ12" s="418"/>
      <c r="BR12" s="418"/>
      <c r="BS12" s="418"/>
      <c r="BT12" s="418"/>
      <c r="BU12" s="419"/>
      <c r="BV12" s="417">
        <v>150780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55641</v>
      </c>
      <c r="S13" s="499"/>
      <c r="T13" s="499"/>
      <c r="U13" s="499"/>
      <c r="V13" s="500"/>
      <c r="W13" s="433" t="s">
        <v>124</v>
      </c>
      <c r="X13" s="434"/>
      <c r="Y13" s="434"/>
      <c r="Z13" s="434"/>
      <c r="AA13" s="434"/>
      <c r="AB13" s="424"/>
      <c r="AC13" s="468">
        <v>362</v>
      </c>
      <c r="AD13" s="469"/>
      <c r="AE13" s="469"/>
      <c r="AF13" s="469"/>
      <c r="AG13" s="508"/>
      <c r="AH13" s="468">
        <v>368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-299438</v>
      </c>
      <c r="BO13" s="418"/>
      <c r="BP13" s="418"/>
      <c r="BQ13" s="418"/>
      <c r="BR13" s="418"/>
      <c r="BS13" s="418"/>
      <c r="BT13" s="418"/>
      <c r="BU13" s="419"/>
      <c r="BV13" s="417">
        <v>-86969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56475</v>
      </c>
      <c r="S14" s="499"/>
      <c r="T14" s="499"/>
      <c r="U14" s="499"/>
      <c r="V14" s="500"/>
      <c r="W14" s="407"/>
      <c r="X14" s="408"/>
      <c r="Y14" s="408"/>
      <c r="Z14" s="408"/>
      <c r="AA14" s="408"/>
      <c r="AB14" s="397"/>
      <c r="AC14" s="501">
        <v>1.7</v>
      </c>
      <c r="AD14" s="502"/>
      <c r="AE14" s="502"/>
      <c r="AF14" s="502"/>
      <c r="AG14" s="503"/>
      <c r="AH14" s="501">
        <v>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67.8</v>
      </c>
      <c r="CU14" s="513"/>
      <c r="CV14" s="513"/>
      <c r="CW14" s="513"/>
      <c r="CX14" s="513"/>
      <c r="CY14" s="513"/>
      <c r="CZ14" s="513"/>
      <c r="DA14" s="514"/>
      <c r="DB14" s="512">
        <v>59.2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56192</v>
      </c>
      <c r="S15" s="499"/>
      <c r="T15" s="499"/>
      <c r="U15" s="499"/>
      <c r="V15" s="500"/>
      <c r="W15" s="433" t="s">
        <v>131</v>
      </c>
      <c r="X15" s="434"/>
      <c r="Y15" s="434"/>
      <c r="Z15" s="434"/>
      <c r="AA15" s="434"/>
      <c r="AB15" s="424"/>
      <c r="AC15" s="468">
        <v>5111</v>
      </c>
      <c r="AD15" s="469"/>
      <c r="AE15" s="469"/>
      <c r="AF15" s="469"/>
      <c r="AG15" s="508"/>
      <c r="AH15" s="468">
        <v>5458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4934188</v>
      </c>
      <c r="BO15" s="381"/>
      <c r="BP15" s="381"/>
      <c r="BQ15" s="381"/>
      <c r="BR15" s="381"/>
      <c r="BS15" s="381"/>
      <c r="BT15" s="381"/>
      <c r="BU15" s="382"/>
      <c r="BV15" s="380">
        <v>4826978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23.5</v>
      </c>
      <c r="AD16" s="502"/>
      <c r="AE16" s="502"/>
      <c r="AF16" s="502"/>
      <c r="AG16" s="503"/>
      <c r="AH16" s="501">
        <v>24.2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8888261</v>
      </c>
      <c r="BO16" s="418"/>
      <c r="BP16" s="418"/>
      <c r="BQ16" s="418"/>
      <c r="BR16" s="418"/>
      <c r="BS16" s="418"/>
      <c r="BT16" s="418"/>
      <c r="BU16" s="419"/>
      <c r="BV16" s="417">
        <v>8838701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16319</v>
      </c>
      <c r="AD17" s="469"/>
      <c r="AE17" s="469"/>
      <c r="AF17" s="469"/>
      <c r="AG17" s="508"/>
      <c r="AH17" s="468">
        <v>16717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6224001</v>
      </c>
      <c r="BO17" s="418"/>
      <c r="BP17" s="418"/>
      <c r="BQ17" s="418"/>
      <c r="BR17" s="418"/>
      <c r="BS17" s="418"/>
      <c r="BT17" s="418"/>
      <c r="BU17" s="419"/>
      <c r="BV17" s="417">
        <v>6087479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36.17</v>
      </c>
      <c r="M18" s="530"/>
      <c r="N18" s="530"/>
      <c r="O18" s="530"/>
      <c r="P18" s="530"/>
      <c r="Q18" s="530"/>
      <c r="R18" s="531"/>
      <c r="S18" s="531"/>
      <c r="T18" s="531"/>
      <c r="U18" s="531"/>
      <c r="V18" s="532"/>
      <c r="W18" s="435"/>
      <c r="X18" s="436"/>
      <c r="Y18" s="436"/>
      <c r="Z18" s="436"/>
      <c r="AA18" s="436"/>
      <c r="AB18" s="427"/>
      <c r="AC18" s="533">
        <v>74.900000000000006</v>
      </c>
      <c r="AD18" s="534"/>
      <c r="AE18" s="534"/>
      <c r="AF18" s="534"/>
      <c r="AG18" s="535"/>
      <c r="AH18" s="533">
        <v>74.2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11001798</v>
      </c>
      <c r="BO18" s="418"/>
      <c r="BP18" s="418"/>
      <c r="BQ18" s="418"/>
      <c r="BR18" s="418"/>
      <c r="BS18" s="418"/>
      <c r="BT18" s="418"/>
      <c r="BU18" s="419"/>
      <c r="BV18" s="417">
        <v>11128883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1501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12809731</v>
      </c>
      <c r="BO19" s="418"/>
      <c r="BP19" s="418"/>
      <c r="BQ19" s="418"/>
      <c r="BR19" s="418"/>
      <c r="BS19" s="418"/>
      <c r="BT19" s="418"/>
      <c r="BU19" s="419"/>
      <c r="BV19" s="417">
        <v>12877151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20710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17127464</v>
      </c>
      <c r="BO23" s="418"/>
      <c r="BP23" s="418"/>
      <c r="BQ23" s="418"/>
      <c r="BR23" s="418"/>
      <c r="BS23" s="418"/>
      <c r="BT23" s="418"/>
      <c r="BU23" s="419"/>
      <c r="BV23" s="417">
        <v>16903904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6800</v>
      </c>
      <c r="R24" s="469"/>
      <c r="S24" s="469"/>
      <c r="T24" s="469"/>
      <c r="U24" s="469"/>
      <c r="V24" s="508"/>
      <c r="W24" s="563"/>
      <c r="X24" s="551"/>
      <c r="Y24" s="552"/>
      <c r="Z24" s="467" t="s">
        <v>154</v>
      </c>
      <c r="AA24" s="447"/>
      <c r="AB24" s="447"/>
      <c r="AC24" s="447"/>
      <c r="AD24" s="447"/>
      <c r="AE24" s="447"/>
      <c r="AF24" s="447"/>
      <c r="AG24" s="448"/>
      <c r="AH24" s="468">
        <v>309</v>
      </c>
      <c r="AI24" s="469"/>
      <c r="AJ24" s="469"/>
      <c r="AK24" s="469"/>
      <c r="AL24" s="508"/>
      <c r="AM24" s="468">
        <v>1030515</v>
      </c>
      <c r="AN24" s="469"/>
      <c r="AO24" s="469"/>
      <c r="AP24" s="469"/>
      <c r="AQ24" s="469"/>
      <c r="AR24" s="508"/>
      <c r="AS24" s="468">
        <v>3335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14131170</v>
      </c>
      <c r="BO24" s="418"/>
      <c r="BP24" s="418"/>
      <c r="BQ24" s="418"/>
      <c r="BR24" s="418"/>
      <c r="BS24" s="418"/>
      <c r="BT24" s="418"/>
      <c r="BU24" s="419"/>
      <c r="BV24" s="417">
        <v>13743489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7200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3234698</v>
      </c>
      <c r="BO25" s="381"/>
      <c r="BP25" s="381"/>
      <c r="BQ25" s="381"/>
      <c r="BR25" s="381"/>
      <c r="BS25" s="381"/>
      <c r="BT25" s="381"/>
      <c r="BU25" s="382"/>
      <c r="BV25" s="380">
        <v>2675466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6500</v>
      </c>
      <c r="R26" s="469"/>
      <c r="S26" s="469"/>
      <c r="T26" s="469"/>
      <c r="U26" s="469"/>
      <c r="V26" s="508"/>
      <c r="W26" s="563"/>
      <c r="X26" s="551"/>
      <c r="Y26" s="552"/>
      <c r="Z26" s="467" t="s">
        <v>160</v>
      </c>
      <c r="AA26" s="573"/>
      <c r="AB26" s="573"/>
      <c r="AC26" s="573"/>
      <c r="AD26" s="573"/>
      <c r="AE26" s="573"/>
      <c r="AF26" s="573"/>
      <c r="AG26" s="574"/>
      <c r="AH26" s="468">
        <v>40</v>
      </c>
      <c r="AI26" s="469"/>
      <c r="AJ26" s="469"/>
      <c r="AK26" s="469"/>
      <c r="AL26" s="508"/>
      <c r="AM26" s="468">
        <v>137280</v>
      </c>
      <c r="AN26" s="469"/>
      <c r="AO26" s="469"/>
      <c r="AP26" s="469"/>
      <c r="AQ26" s="469"/>
      <c r="AR26" s="508"/>
      <c r="AS26" s="468">
        <v>3432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5300</v>
      </c>
      <c r="R27" s="469"/>
      <c r="S27" s="469"/>
      <c r="T27" s="469"/>
      <c r="U27" s="469"/>
      <c r="V27" s="508"/>
      <c r="W27" s="563"/>
      <c r="X27" s="551"/>
      <c r="Y27" s="552"/>
      <c r="Z27" s="467" t="s">
        <v>163</v>
      </c>
      <c r="AA27" s="447"/>
      <c r="AB27" s="447"/>
      <c r="AC27" s="447"/>
      <c r="AD27" s="447"/>
      <c r="AE27" s="447"/>
      <c r="AF27" s="447"/>
      <c r="AG27" s="448"/>
      <c r="AH27" s="468">
        <v>30</v>
      </c>
      <c r="AI27" s="469"/>
      <c r="AJ27" s="469"/>
      <c r="AK27" s="469"/>
      <c r="AL27" s="508"/>
      <c r="AM27" s="468">
        <v>93849</v>
      </c>
      <c r="AN27" s="469"/>
      <c r="AO27" s="469"/>
      <c r="AP27" s="469"/>
      <c r="AQ27" s="469"/>
      <c r="AR27" s="508"/>
      <c r="AS27" s="468">
        <v>3128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4800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1409986</v>
      </c>
      <c r="BO28" s="381"/>
      <c r="BP28" s="381"/>
      <c r="BQ28" s="381"/>
      <c r="BR28" s="381"/>
      <c r="BS28" s="381"/>
      <c r="BT28" s="381"/>
      <c r="BU28" s="382"/>
      <c r="BV28" s="380">
        <v>1791644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4600</v>
      </c>
      <c r="R29" s="469"/>
      <c r="S29" s="469"/>
      <c r="T29" s="469"/>
      <c r="U29" s="469"/>
      <c r="V29" s="508"/>
      <c r="W29" s="564"/>
      <c r="X29" s="565"/>
      <c r="Y29" s="566"/>
      <c r="Z29" s="467" t="s">
        <v>170</v>
      </c>
      <c r="AA29" s="447"/>
      <c r="AB29" s="447"/>
      <c r="AC29" s="447"/>
      <c r="AD29" s="447"/>
      <c r="AE29" s="447"/>
      <c r="AF29" s="447"/>
      <c r="AG29" s="448"/>
      <c r="AH29" s="468">
        <v>339</v>
      </c>
      <c r="AI29" s="469"/>
      <c r="AJ29" s="469"/>
      <c r="AK29" s="469"/>
      <c r="AL29" s="508"/>
      <c r="AM29" s="468">
        <v>1124364</v>
      </c>
      <c r="AN29" s="469"/>
      <c r="AO29" s="469"/>
      <c r="AP29" s="469"/>
      <c r="AQ29" s="469"/>
      <c r="AR29" s="508"/>
      <c r="AS29" s="468">
        <v>3317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239960</v>
      </c>
      <c r="BO29" s="418"/>
      <c r="BP29" s="418"/>
      <c r="BQ29" s="418"/>
      <c r="BR29" s="418"/>
      <c r="BS29" s="418"/>
      <c r="BT29" s="418"/>
      <c r="BU29" s="419"/>
      <c r="BV29" s="417">
        <v>336540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1082597</v>
      </c>
      <c r="BO30" s="587"/>
      <c r="BP30" s="587"/>
      <c r="BQ30" s="587"/>
      <c r="BR30" s="587"/>
      <c r="BS30" s="587"/>
      <c r="BT30" s="587"/>
      <c r="BU30" s="588"/>
      <c r="BV30" s="586">
        <v>987704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泉南清掃事務組合（一般会計）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泉州南消防組合（一般会計）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大阪府後期高齢者医療広域連合（一般会計）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大阪府後期高齢者医療広域連合（特別会計）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大阪広域水道企業団（水道事業会計）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大阪広域水道企業団（工業用水道事業会計）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9.8699999999999992</v>
      </c>
      <c r="G35" s="37">
        <v>10.24</v>
      </c>
      <c r="H35" s="37">
        <v>7.44</v>
      </c>
      <c r="I35" s="37">
        <v>6.71</v>
      </c>
      <c r="J35" s="38">
        <v>7.24</v>
      </c>
      <c r="K35" s="22"/>
      <c r="L35" s="22"/>
      <c r="M35" s="22"/>
      <c r="N35" s="22"/>
      <c r="O35" s="22"/>
      <c r="P35" s="22"/>
    </row>
    <row r="36" spans="1:16" ht="39" customHeight="1" x14ac:dyDescent="0.15">
      <c r="A36" s="22"/>
      <c r="B36" s="35"/>
      <c r="C36" s="1178" t="s">
        <v>537</v>
      </c>
      <c r="D36" s="1179"/>
      <c r="E36" s="1180"/>
      <c r="F36" s="36">
        <v>1.68</v>
      </c>
      <c r="G36" s="37">
        <v>1.94</v>
      </c>
      <c r="H36" s="37">
        <v>1.87</v>
      </c>
      <c r="I36" s="37">
        <v>1.83</v>
      </c>
      <c r="J36" s="38">
        <v>2.6</v>
      </c>
      <c r="K36" s="22"/>
      <c r="L36" s="22"/>
      <c r="M36" s="22"/>
      <c r="N36" s="22"/>
      <c r="O36" s="22"/>
      <c r="P36" s="22"/>
    </row>
    <row r="37" spans="1:16" ht="39" customHeight="1" x14ac:dyDescent="0.15">
      <c r="A37" s="22"/>
      <c r="B37" s="35"/>
      <c r="C37" s="1178" t="s">
        <v>538</v>
      </c>
      <c r="D37" s="1179"/>
      <c r="E37" s="1180"/>
      <c r="F37" s="36">
        <v>0</v>
      </c>
      <c r="G37" s="37">
        <v>0</v>
      </c>
      <c r="H37" s="37">
        <v>0</v>
      </c>
      <c r="I37" s="37">
        <v>1.53</v>
      </c>
      <c r="J37" s="38">
        <v>1.53</v>
      </c>
      <c r="K37" s="22"/>
      <c r="L37" s="22"/>
      <c r="M37" s="22"/>
      <c r="N37" s="22"/>
      <c r="O37" s="22"/>
      <c r="P37" s="22"/>
    </row>
    <row r="38" spans="1:16" ht="39" customHeight="1" x14ac:dyDescent="0.15">
      <c r="A38" s="22"/>
      <c r="B38" s="35"/>
      <c r="C38" s="1178" t="s">
        <v>539</v>
      </c>
      <c r="D38" s="1179"/>
      <c r="E38" s="1180"/>
      <c r="F38" s="36">
        <v>0.67</v>
      </c>
      <c r="G38" s="37">
        <v>0.47</v>
      </c>
      <c r="H38" s="37">
        <v>0.57999999999999996</v>
      </c>
      <c r="I38" s="37">
        <v>1.1000000000000001</v>
      </c>
      <c r="J38" s="38">
        <v>1.38</v>
      </c>
      <c r="K38" s="22"/>
      <c r="L38" s="22"/>
      <c r="M38" s="22"/>
      <c r="N38" s="22"/>
      <c r="O38" s="22"/>
      <c r="P38" s="22"/>
    </row>
    <row r="39" spans="1:16" ht="39" customHeight="1" x14ac:dyDescent="0.15">
      <c r="A39" s="22"/>
      <c r="B39" s="35"/>
      <c r="C39" s="1178" t="s">
        <v>540</v>
      </c>
      <c r="D39" s="1179"/>
      <c r="E39" s="1180"/>
      <c r="F39" s="36">
        <v>0.14000000000000001</v>
      </c>
      <c r="G39" s="37">
        <v>0.14000000000000001</v>
      </c>
      <c r="H39" s="37">
        <v>0.18</v>
      </c>
      <c r="I39" s="37">
        <v>0.16</v>
      </c>
      <c r="J39" s="38">
        <v>0.19</v>
      </c>
      <c r="K39" s="22"/>
      <c r="L39" s="22"/>
      <c r="M39" s="22"/>
      <c r="N39" s="22"/>
      <c r="O39" s="22"/>
      <c r="P39" s="22"/>
    </row>
    <row r="40" spans="1:16" ht="39" customHeight="1" x14ac:dyDescent="0.15">
      <c r="A40" s="22"/>
      <c r="B40" s="35"/>
      <c r="C40" s="1178" t="s">
        <v>541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542</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543</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6" zoomScaleNormal="10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1678</v>
      </c>
      <c r="L45" s="60">
        <v>1679</v>
      </c>
      <c r="M45" s="60">
        <v>1847</v>
      </c>
      <c r="N45" s="60">
        <v>1718</v>
      </c>
      <c r="O45" s="61">
        <v>1568</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640</v>
      </c>
      <c r="L48" s="64">
        <v>686</v>
      </c>
      <c r="M48" s="64">
        <v>728</v>
      </c>
      <c r="N48" s="64">
        <v>738</v>
      </c>
      <c r="O48" s="65">
        <v>659</v>
      </c>
      <c r="P48" s="48"/>
      <c r="Q48" s="48"/>
      <c r="R48" s="48"/>
      <c r="S48" s="48"/>
      <c r="T48" s="48"/>
      <c r="U48" s="48"/>
    </row>
    <row r="49" spans="1:21" ht="30.75" customHeight="1" x14ac:dyDescent="0.15">
      <c r="A49" s="48"/>
      <c r="B49" s="1196"/>
      <c r="C49" s="1197"/>
      <c r="D49" s="62"/>
      <c r="E49" s="1188" t="s">
        <v>15</v>
      </c>
      <c r="F49" s="1188"/>
      <c r="G49" s="1188"/>
      <c r="H49" s="1188"/>
      <c r="I49" s="1188"/>
      <c r="J49" s="1189"/>
      <c r="K49" s="63">
        <v>50</v>
      </c>
      <c r="L49" s="64">
        <v>15</v>
      </c>
      <c r="M49" s="64">
        <v>22</v>
      </c>
      <c r="N49" s="64">
        <v>89</v>
      </c>
      <c r="O49" s="65">
        <v>160</v>
      </c>
      <c r="P49" s="48"/>
      <c r="Q49" s="48"/>
      <c r="R49" s="48"/>
      <c r="S49" s="48"/>
      <c r="T49" s="48"/>
      <c r="U49" s="48"/>
    </row>
    <row r="50" spans="1:21" ht="30.75" customHeight="1" x14ac:dyDescent="0.15">
      <c r="A50" s="48"/>
      <c r="B50" s="1196"/>
      <c r="C50" s="1197"/>
      <c r="D50" s="62"/>
      <c r="E50" s="1188" t="s">
        <v>16</v>
      </c>
      <c r="F50" s="1188"/>
      <c r="G50" s="1188"/>
      <c r="H50" s="1188"/>
      <c r="I50" s="1188"/>
      <c r="J50" s="1189"/>
      <c r="K50" s="63">
        <v>88</v>
      </c>
      <c r="L50" s="64">
        <v>88</v>
      </c>
      <c r="M50" s="64">
        <v>88</v>
      </c>
      <c r="N50" s="64">
        <v>88</v>
      </c>
      <c r="O50" s="65" t="s">
        <v>481</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1593</v>
      </c>
      <c r="L52" s="64">
        <v>1598</v>
      </c>
      <c r="M52" s="64">
        <v>1702</v>
      </c>
      <c r="N52" s="64">
        <v>1674</v>
      </c>
      <c r="O52" s="65">
        <v>1727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863</v>
      </c>
      <c r="L53" s="69">
        <v>870</v>
      </c>
      <c r="M53" s="69">
        <v>983</v>
      </c>
      <c r="N53" s="69">
        <v>959</v>
      </c>
      <c r="O53" s="70">
        <v>660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U49" sqref="U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02" t="s">
        <v>23</v>
      </c>
      <c r="C41" s="1203"/>
      <c r="D41" s="81"/>
      <c r="E41" s="1208" t="s">
        <v>24</v>
      </c>
      <c r="F41" s="1208"/>
      <c r="G41" s="1208"/>
      <c r="H41" s="1209"/>
      <c r="I41" s="82">
        <v>15947</v>
      </c>
      <c r="J41" s="83">
        <v>16435</v>
      </c>
      <c r="K41" s="83">
        <v>16502</v>
      </c>
      <c r="L41" s="83">
        <v>16904</v>
      </c>
      <c r="M41" s="84">
        <v>17127</v>
      </c>
    </row>
    <row r="42" spans="2:13" ht="27.75" customHeight="1" x14ac:dyDescent="0.15">
      <c r="B42" s="1204"/>
      <c r="C42" s="1205"/>
      <c r="D42" s="85"/>
      <c r="E42" s="1210" t="s">
        <v>25</v>
      </c>
      <c r="F42" s="1210"/>
      <c r="G42" s="1210"/>
      <c r="H42" s="1211"/>
      <c r="I42" s="86">
        <v>265</v>
      </c>
      <c r="J42" s="87">
        <v>177</v>
      </c>
      <c r="K42" s="87">
        <v>88</v>
      </c>
      <c r="L42" s="87" t="s">
        <v>481</v>
      </c>
      <c r="M42" s="88" t="s">
        <v>481</v>
      </c>
    </row>
    <row r="43" spans="2:13" ht="27.75" customHeight="1" x14ac:dyDescent="0.15">
      <c r="B43" s="1204"/>
      <c r="C43" s="1205"/>
      <c r="D43" s="85"/>
      <c r="E43" s="1210" t="s">
        <v>26</v>
      </c>
      <c r="F43" s="1210"/>
      <c r="G43" s="1210"/>
      <c r="H43" s="1211"/>
      <c r="I43" s="86">
        <v>8673</v>
      </c>
      <c r="J43" s="87">
        <v>8545</v>
      </c>
      <c r="K43" s="87">
        <v>8836</v>
      </c>
      <c r="L43" s="87">
        <v>8483</v>
      </c>
      <c r="M43" s="88">
        <v>8462</v>
      </c>
    </row>
    <row r="44" spans="2:13" ht="27.75" customHeight="1" x14ac:dyDescent="0.15">
      <c r="B44" s="1204"/>
      <c r="C44" s="1205"/>
      <c r="D44" s="85"/>
      <c r="E44" s="1210" t="s">
        <v>27</v>
      </c>
      <c r="F44" s="1210"/>
      <c r="G44" s="1210"/>
      <c r="H44" s="1211"/>
      <c r="I44" s="86">
        <v>497</v>
      </c>
      <c r="J44" s="87">
        <v>730</v>
      </c>
      <c r="K44" s="87">
        <v>1204</v>
      </c>
      <c r="L44" s="87">
        <v>1288</v>
      </c>
      <c r="M44" s="88">
        <v>1302</v>
      </c>
    </row>
    <row r="45" spans="2:13" ht="27.75" customHeight="1" x14ac:dyDescent="0.15">
      <c r="B45" s="1204"/>
      <c r="C45" s="1205"/>
      <c r="D45" s="85"/>
      <c r="E45" s="1210" t="s">
        <v>28</v>
      </c>
      <c r="F45" s="1210"/>
      <c r="G45" s="1210"/>
      <c r="H45" s="1211"/>
      <c r="I45" s="86">
        <v>3767</v>
      </c>
      <c r="J45" s="87">
        <v>3594</v>
      </c>
      <c r="K45" s="87">
        <v>3435</v>
      </c>
      <c r="L45" s="87">
        <v>3377</v>
      </c>
      <c r="M45" s="88">
        <v>3462</v>
      </c>
    </row>
    <row r="46" spans="2:13" ht="27.75" customHeight="1" x14ac:dyDescent="0.15">
      <c r="B46" s="1204"/>
      <c r="C46" s="1205"/>
      <c r="D46" s="89"/>
      <c r="E46" s="1210" t="s">
        <v>29</v>
      </c>
      <c r="F46" s="1210"/>
      <c r="G46" s="1210"/>
      <c r="H46" s="1211"/>
      <c r="I46" s="86" t="s">
        <v>481</v>
      </c>
      <c r="J46" s="87" t="s">
        <v>481</v>
      </c>
      <c r="K46" s="87" t="s">
        <v>481</v>
      </c>
      <c r="L46" s="87" t="s">
        <v>481</v>
      </c>
      <c r="M46" s="88" t="s">
        <v>481</v>
      </c>
    </row>
    <row r="47" spans="2:13" ht="27.75" customHeight="1" x14ac:dyDescent="0.15">
      <c r="B47" s="1204"/>
      <c r="C47" s="1205"/>
      <c r="D47" s="90"/>
      <c r="E47" s="1212" t="s">
        <v>30</v>
      </c>
      <c r="F47" s="1213"/>
      <c r="G47" s="1213"/>
      <c r="H47" s="1214"/>
      <c r="I47" s="86" t="s">
        <v>481</v>
      </c>
      <c r="J47" s="87" t="s">
        <v>481</v>
      </c>
      <c r="K47" s="87" t="s">
        <v>481</v>
      </c>
      <c r="L47" s="87" t="s">
        <v>481</v>
      </c>
      <c r="M47" s="88" t="s">
        <v>481</v>
      </c>
    </row>
    <row r="48" spans="2:13" ht="27.75" customHeight="1" x14ac:dyDescent="0.15">
      <c r="B48" s="1204"/>
      <c r="C48" s="1205"/>
      <c r="D48" s="85"/>
      <c r="E48" s="1210" t="s">
        <v>31</v>
      </c>
      <c r="F48" s="1210"/>
      <c r="G48" s="1210"/>
      <c r="H48" s="1211"/>
      <c r="I48" s="86" t="s">
        <v>481</v>
      </c>
      <c r="J48" s="87" t="s">
        <v>481</v>
      </c>
      <c r="K48" s="87" t="s">
        <v>481</v>
      </c>
      <c r="L48" s="87" t="s">
        <v>481</v>
      </c>
      <c r="M48" s="88" t="s">
        <v>481</v>
      </c>
    </row>
    <row r="49" spans="2:13" ht="27.75" customHeight="1" x14ac:dyDescent="0.15">
      <c r="B49" s="1206"/>
      <c r="C49" s="1207"/>
      <c r="D49" s="85"/>
      <c r="E49" s="1210" t="s">
        <v>32</v>
      </c>
      <c r="F49" s="1210"/>
      <c r="G49" s="1210"/>
      <c r="H49" s="1211"/>
      <c r="I49" s="86" t="s">
        <v>481</v>
      </c>
      <c r="J49" s="87" t="s">
        <v>481</v>
      </c>
      <c r="K49" s="87" t="s">
        <v>481</v>
      </c>
      <c r="L49" s="87" t="s">
        <v>481</v>
      </c>
      <c r="M49" s="88" t="s">
        <v>481</v>
      </c>
    </row>
    <row r="50" spans="2:13" ht="27.75" customHeight="1" x14ac:dyDescent="0.15">
      <c r="B50" s="1215" t="s">
        <v>33</v>
      </c>
      <c r="C50" s="1216"/>
      <c r="D50" s="91"/>
      <c r="E50" s="1210" t="s">
        <v>34</v>
      </c>
      <c r="F50" s="1210"/>
      <c r="G50" s="1210"/>
      <c r="H50" s="1211"/>
      <c r="I50" s="86">
        <v>3965</v>
      </c>
      <c r="J50" s="87">
        <v>3854</v>
      </c>
      <c r="K50" s="87">
        <v>3443</v>
      </c>
      <c r="L50" s="87">
        <v>3084</v>
      </c>
      <c r="M50" s="88">
        <v>3017</v>
      </c>
    </row>
    <row r="51" spans="2:13" ht="27.75" customHeight="1" x14ac:dyDescent="0.15">
      <c r="B51" s="1204"/>
      <c r="C51" s="1205"/>
      <c r="D51" s="85"/>
      <c r="E51" s="1210" t="s">
        <v>35</v>
      </c>
      <c r="F51" s="1210"/>
      <c r="G51" s="1210"/>
      <c r="H51" s="1211"/>
      <c r="I51" s="86">
        <v>4909</v>
      </c>
      <c r="J51" s="87">
        <v>4788</v>
      </c>
      <c r="K51" s="87">
        <v>4755</v>
      </c>
      <c r="L51" s="87">
        <v>4889</v>
      </c>
      <c r="M51" s="88">
        <v>4642</v>
      </c>
    </row>
    <row r="52" spans="2:13" ht="27.75" customHeight="1" x14ac:dyDescent="0.15">
      <c r="B52" s="1206"/>
      <c r="C52" s="1207"/>
      <c r="D52" s="85"/>
      <c r="E52" s="1210" t="s">
        <v>36</v>
      </c>
      <c r="F52" s="1210"/>
      <c r="G52" s="1210"/>
      <c r="H52" s="1211"/>
      <c r="I52" s="86">
        <v>15187</v>
      </c>
      <c r="J52" s="87">
        <v>15604</v>
      </c>
      <c r="K52" s="87">
        <v>16583</v>
      </c>
      <c r="L52" s="87">
        <v>16399</v>
      </c>
      <c r="M52" s="88">
        <v>16276</v>
      </c>
    </row>
    <row r="53" spans="2:13" ht="27.75" customHeight="1" thickBot="1" x14ac:dyDescent="0.2">
      <c r="B53" s="1217" t="s">
        <v>20</v>
      </c>
      <c r="C53" s="1218"/>
      <c r="D53" s="92"/>
      <c r="E53" s="1219" t="s">
        <v>37</v>
      </c>
      <c r="F53" s="1219"/>
      <c r="G53" s="1219"/>
      <c r="H53" s="1220"/>
      <c r="I53" s="93">
        <v>5089</v>
      </c>
      <c r="J53" s="94">
        <v>5235</v>
      </c>
      <c r="K53" s="94">
        <v>5284</v>
      </c>
      <c r="L53" s="94">
        <v>5679</v>
      </c>
      <c r="M53" s="95">
        <v>6419</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3" t="s">
        <v>556</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558</v>
      </c>
      <c r="H51" s="1246"/>
      <c r="I51" s="1251" t="s">
        <v>559</v>
      </c>
      <c r="J51" s="1251"/>
      <c r="K51" s="1255"/>
      <c r="L51" s="1255"/>
      <c r="M51" s="1255"/>
      <c r="N51" s="1255"/>
      <c r="O51" s="1221">
        <v>67.8</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6"/>
      <c r="O53" s="1253">
        <v>68.8</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559</v>
      </c>
      <c r="J55" s="1231"/>
      <c r="K55" s="1255"/>
      <c r="L55" s="1255"/>
      <c r="M55" s="1255"/>
      <c r="N55" s="1255"/>
      <c r="O55" s="1221">
        <v>35.299999999999997</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562</v>
      </c>
      <c r="J57" s="1223"/>
      <c r="K57" s="1256"/>
      <c r="L57" s="1256"/>
      <c r="M57" s="1256"/>
      <c r="N57" s="1256"/>
      <c r="O57" s="1253">
        <v>52.3</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3" t="s">
        <v>566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558</v>
      </c>
      <c r="H73" s="1246"/>
      <c r="I73" s="1251" t="s">
        <v>559</v>
      </c>
      <c r="J73" s="1251"/>
      <c r="K73" s="1232">
        <v>55.2</v>
      </c>
      <c r="L73" s="1232">
        <v>56</v>
      </c>
      <c r="M73" s="1221">
        <v>56.8</v>
      </c>
      <c r="N73" s="1221">
        <v>59.2</v>
      </c>
      <c r="O73" s="1221">
        <v>67.8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565</v>
      </c>
      <c r="J75" s="1231"/>
      <c r="K75" s="1253">
        <v>8.1</v>
      </c>
      <c r="L75" s="1253">
        <v>8.6999999999999993</v>
      </c>
      <c r="M75" s="1253">
        <v>9.6999999999999993</v>
      </c>
      <c r="N75" s="1253">
        <v>9.9</v>
      </c>
      <c r="O75" s="1253">
        <v>9.1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559</v>
      </c>
      <c r="J77" s="1231"/>
      <c r="K77" s="1232">
        <v>67.900000000000006</v>
      </c>
      <c r="L77" s="1232">
        <v>56.6</v>
      </c>
      <c r="M77" s="1221">
        <v>61.3</v>
      </c>
      <c r="N77" s="1221">
        <v>33.6</v>
      </c>
      <c r="O77" s="1221">
        <v>35.299999999999997</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565</v>
      </c>
      <c r="J79" s="1223"/>
      <c r="K79" s="1224">
        <v>10.199999999999999</v>
      </c>
      <c r="L79" s="1224">
        <v>9.6</v>
      </c>
      <c r="M79" s="1224">
        <v>9.3000000000000007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520</v>
      </c>
      <c r="G2" s="113"/>
      <c r="H2" s="114"/>
    </row>
    <row r="3" spans="1:8" x14ac:dyDescent="0.15">
      <c r="A3" s="110" t="s">
        <v>513</v>
      </c>
      <c r="B3" s="115"/>
      <c r="C3" s="116"/>
      <c r="D3" s="117">
        <v>9592</v>
      </c>
      <c r="E3" s="118"/>
      <c r="F3" s="119">
        <v>36396</v>
      </c>
      <c r="G3" s="120"/>
      <c r="H3" s="121"/>
    </row>
    <row r="4" spans="1:8" x14ac:dyDescent="0.15">
      <c r="A4" s="122"/>
      <c r="B4" s="123"/>
      <c r="C4" s="124"/>
      <c r="D4" s="125">
        <v>5505</v>
      </c>
      <c r="E4" s="126"/>
      <c r="F4" s="127">
        <v>19057</v>
      </c>
      <c r="G4" s="128"/>
      <c r="H4" s="129"/>
    </row>
    <row r="5" spans="1:8" x14ac:dyDescent="0.15">
      <c r="A5" s="110" t="s">
        <v>515</v>
      </c>
      <c r="B5" s="115"/>
      <c r="C5" s="116"/>
      <c r="D5" s="117">
        <v>17563</v>
      </c>
      <c r="E5" s="118"/>
      <c r="F5" s="119">
        <v>62256</v>
      </c>
      <c r="G5" s="120"/>
      <c r="H5" s="121"/>
    </row>
    <row r="6" spans="1:8" x14ac:dyDescent="0.15">
      <c r="A6" s="122"/>
      <c r="B6" s="123"/>
      <c r="C6" s="124"/>
      <c r="D6" s="125">
        <v>11024</v>
      </c>
      <c r="E6" s="126"/>
      <c r="F6" s="127">
        <v>24482</v>
      </c>
      <c r="G6" s="128"/>
      <c r="H6" s="129"/>
    </row>
    <row r="7" spans="1:8" x14ac:dyDescent="0.15">
      <c r="A7" s="110" t="s">
        <v>516</v>
      </c>
      <c r="B7" s="115"/>
      <c r="C7" s="116"/>
      <c r="D7" s="117">
        <v>23952</v>
      </c>
      <c r="E7" s="118"/>
      <c r="F7" s="119">
        <v>53896</v>
      </c>
      <c r="G7" s="120"/>
      <c r="H7" s="121"/>
    </row>
    <row r="8" spans="1:8" x14ac:dyDescent="0.15">
      <c r="A8" s="122"/>
      <c r="B8" s="123"/>
      <c r="C8" s="124"/>
      <c r="D8" s="125">
        <v>11567</v>
      </c>
      <c r="E8" s="126"/>
      <c r="F8" s="127">
        <v>20608</v>
      </c>
      <c r="G8" s="128"/>
      <c r="H8" s="129"/>
    </row>
    <row r="9" spans="1:8" x14ac:dyDescent="0.15">
      <c r="A9" s="110" t="s">
        <v>517</v>
      </c>
      <c r="B9" s="115"/>
      <c r="C9" s="116"/>
      <c r="D9" s="117">
        <v>33697</v>
      </c>
      <c r="E9" s="118"/>
      <c r="F9" s="119">
        <v>47278</v>
      </c>
      <c r="G9" s="120"/>
      <c r="H9" s="121"/>
    </row>
    <row r="10" spans="1:8" x14ac:dyDescent="0.15">
      <c r="A10" s="122"/>
      <c r="B10" s="123"/>
      <c r="C10" s="124"/>
      <c r="D10" s="125">
        <v>16559</v>
      </c>
      <c r="E10" s="126"/>
      <c r="F10" s="127">
        <v>24096</v>
      </c>
      <c r="G10" s="128"/>
      <c r="H10" s="129"/>
    </row>
    <row r="11" spans="1:8" x14ac:dyDescent="0.15">
      <c r="A11" s="110" t="s">
        <v>518</v>
      </c>
      <c r="B11" s="115"/>
      <c r="C11" s="116"/>
      <c r="D11" s="117">
        <v>32042</v>
      </c>
      <c r="E11" s="118"/>
      <c r="F11" s="119">
        <v>44504</v>
      </c>
      <c r="G11" s="120"/>
      <c r="H11" s="121"/>
    </row>
    <row r="12" spans="1:8" x14ac:dyDescent="0.15">
      <c r="A12" s="122"/>
      <c r="B12" s="123"/>
      <c r="C12" s="130"/>
      <c r="D12" s="125">
        <v>15223</v>
      </c>
      <c r="E12" s="126"/>
      <c r="F12" s="127">
        <v>25876</v>
      </c>
      <c r="G12" s="128"/>
      <c r="H12" s="129"/>
    </row>
    <row r="13" spans="1:8" x14ac:dyDescent="0.15">
      <c r="A13" s="110"/>
      <c r="B13" s="115"/>
      <c r="C13" s="131"/>
      <c r="D13" s="132">
        <v>23369</v>
      </c>
      <c r="E13" s="133"/>
      <c r="F13" s="134">
        <v>48866</v>
      </c>
      <c r="G13" s="135"/>
      <c r="H13" s="121"/>
    </row>
    <row r="14" spans="1:8" x14ac:dyDescent="0.15">
      <c r="A14" s="122"/>
      <c r="B14" s="123"/>
      <c r="C14" s="124"/>
      <c r="D14" s="125">
        <v>11976</v>
      </c>
      <c r="E14" s="126"/>
      <c r="F14" s="127">
        <v>22824</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1.68</v>
      </c>
      <c r="C19" s="136">
        <f>ROUND(VALUE(SUBSTITUTE(実質収支比率等に係る経年分析!G$48,"▲","-")),2)</f>
        <v>1.95</v>
      </c>
      <c r="D19" s="136">
        <f>ROUND(VALUE(SUBSTITUTE(実質収支比率等に係る経年分析!H$48,"▲","-")),2)</f>
        <v>1.88</v>
      </c>
      <c r="E19" s="136">
        <f>ROUND(VALUE(SUBSTITUTE(実質収支比率等に係る経年分析!I$48,"▲","-")),2)</f>
        <v>1.83</v>
      </c>
      <c r="F19" s="136">
        <f>ROUND(VALUE(SUBSTITUTE(実質収支比率等に係る経年分析!J$48,"▲","-")),2)</f>
        <v>2.61</v>
      </c>
    </row>
    <row r="20" spans="1:11" x14ac:dyDescent="0.15">
      <c r="A20" s="136" t="s">
        <v>42</v>
      </c>
      <c r="B20" s="136">
        <f>ROUND(VALUE(SUBSTITUTE(実質収支比率等に係る経年分析!F$47,"▲","-")),2)</f>
        <v>21.23</v>
      </c>
      <c r="C20" s="136">
        <f>ROUND(VALUE(SUBSTITUTE(実質収支比率等に係る経年分析!G$47,"▲","-")),2)</f>
        <v>20.66</v>
      </c>
      <c r="D20" s="136">
        <f>ROUND(VALUE(SUBSTITUTE(実質収支比率等に係る経年分析!H$47,"▲","-")),2)</f>
        <v>17.66</v>
      </c>
      <c r="E20" s="136">
        <f>ROUND(VALUE(SUBSTITUTE(実質収支比率等に係る経年分析!I$47,"▲","-")),2)</f>
        <v>16.46</v>
      </c>
      <c r="F20" s="136">
        <f>ROUND(VALUE(SUBSTITUTE(実質収支比率等に係る経年分析!J$47,"▲","-")),2)</f>
        <v>13.04</v>
      </c>
    </row>
    <row r="21" spans="1:11" x14ac:dyDescent="0.15">
      <c r="A21" s="136" t="s">
        <v>43</v>
      </c>
      <c r="B21" s="136">
        <f>IF(ISNUMBER(VALUE(SUBSTITUTE(実質収支比率等に係る経年分析!F$49,"▲","-"))),ROUND(VALUE(SUBSTITUTE(実質収支比率等に係る経年分析!F$49,"▲","-")),2),NA())</f>
        <v>-3.11</v>
      </c>
      <c r="C21" s="136">
        <f>IF(ISNUMBER(VALUE(SUBSTITUTE(実質収支比率等に係る経年分析!G$49,"▲","-"))),ROUND(VALUE(SUBSTITUTE(実質収支比率等に係る経年分析!G$49,"▲","-")),2),NA())</f>
        <v>0.05</v>
      </c>
      <c r="D21" s="136">
        <f>IF(ISNUMBER(VALUE(SUBSTITUTE(実質収支比率等に係る経年分析!H$49,"▲","-"))),ROUND(VALUE(SUBSTITUTE(実質収支比率等に係る経年分析!H$49,"▲","-")),2),NA())</f>
        <v>-3.01</v>
      </c>
      <c r="E21" s="136">
        <f>IF(ISNUMBER(VALUE(SUBSTITUTE(実質収支比率等に係る経年分析!I$49,"▲","-"))),ROUND(VALUE(SUBSTITUTE(実質収支比率等に係る経年分析!I$49,"▲","-")),2),NA())</f>
        <v>-0.8</v>
      </c>
      <c r="F21" s="136">
        <f>IF(ISNUMBER(VALUE(SUBSTITUTE(実質収支比率等に係る経年分析!J$49,"▲","-"))),ROUND(VALUE(SUBSTITUTE(実質収支比率等に係る経年分析!J$49,"▲","-")),2),NA())</f>
        <v>-2.77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0.57999999999999996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1.38</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9.8699999999999992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7.24</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6.59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5.95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5.0999999999999996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2.65</v>
      </c>
      <c r="K36" s="137" t="e">
        <f>IF(ROUND(VALUE(SUBSTITUTE(連結実質赤字比率に係る赤字・黒字の構成分析!J$34,"▲", "-")), 2) &gt;= 0, ABS(ROUND(VALUE(SUBSTITUTE(連結実質赤字比率に係る赤字・黒字の構成分析!J$34,"▲", "-")), 2)), NA())</f>
        <v>#N/A</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1593</v>
      </c>
      <c r="E42" s="138"/>
      <c r="F42" s="138"/>
      <c r="G42" s="138">
        <f>'実質公債費比率（分子）の構造'!L$52</f>
        <v>1598</v>
      </c>
      <c r="H42" s="138"/>
      <c r="I42" s="138"/>
      <c r="J42" s="138">
        <f>'実質公債費比率（分子）の構造'!M$52</f>
        <v>1702</v>
      </c>
      <c r="K42" s="138"/>
      <c r="L42" s="138"/>
      <c r="M42" s="138">
        <f>'実質公債費比率（分子）の構造'!N$52</f>
        <v>1674</v>
      </c>
      <c r="N42" s="138"/>
      <c r="O42" s="138"/>
      <c r="P42" s="138">
        <f>'実質公債費比率（分子）の構造'!O$52</f>
        <v>1727</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88</v>
      </c>
      <c r="C44" s="138"/>
      <c r="D44" s="138"/>
      <c r="E44" s="138">
        <f>'実質公債費比率（分子）の構造'!L$50</f>
        <v>88</v>
      </c>
      <c r="F44" s="138"/>
      <c r="G44" s="138"/>
      <c r="H44" s="138">
        <f>'実質公債費比率（分子）の構造'!M$50</f>
        <v>88</v>
      </c>
      <c r="I44" s="138"/>
      <c r="J44" s="138"/>
      <c r="K44" s="138">
        <f>'実質公債費比率（分子）の構造'!N$50</f>
        <v>88</v>
      </c>
      <c r="L44" s="138"/>
      <c r="M44" s="138"/>
      <c r="N44" s="138" t="str">
        <f>'実質公債費比率（分子）の構造'!O$50</f>
        <v>-</v>
      </c>
      <c r="O44" s="138"/>
      <c r="P44" s="138"/>
    </row>
    <row r="45" spans="1:16" x14ac:dyDescent="0.15">
      <c r="A45" s="138" t="s">
        <v>53</v>
      </c>
      <c r="B45" s="138">
        <f>'実質公債費比率（分子）の構造'!K$49</f>
        <v>50</v>
      </c>
      <c r="C45" s="138"/>
      <c r="D45" s="138"/>
      <c r="E45" s="138">
        <f>'実質公債費比率（分子）の構造'!L$49</f>
        <v>15</v>
      </c>
      <c r="F45" s="138"/>
      <c r="G45" s="138"/>
      <c r="H45" s="138">
        <f>'実質公債費比率（分子）の構造'!M$49</f>
        <v>22</v>
      </c>
      <c r="I45" s="138"/>
      <c r="J45" s="138"/>
      <c r="K45" s="138">
        <f>'実質公債費比率（分子）の構造'!N$49</f>
        <v>89</v>
      </c>
      <c r="L45" s="138"/>
      <c r="M45" s="138"/>
      <c r="N45" s="138">
        <f>'実質公債費比率（分子）の構造'!O$49</f>
        <v>160</v>
      </c>
      <c r="O45" s="138"/>
      <c r="P45" s="138"/>
    </row>
    <row r="46" spans="1:16" x14ac:dyDescent="0.15">
      <c r="A46" s="138" t="s">
        <v>54</v>
      </c>
      <c r="B46" s="138">
        <f>'実質公債費比率（分子）の構造'!K$48</f>
        <v>640</v>
      </c>
      <c r="C46" s="138"/>
      <c r="D46" s="138"/>
      <c r="E46" s="138">
        <f>'実質公債費比率（分子）の構造'!L$48</f>
        <v>686</v>
      </c>
      <c r="F46" s="138"/>
      <c r="G46" s="138"/>
      <c r="H46" s="138">
        <f>'実質公債費比率（分子）の構造'!M$48</f>
        <v>728</v>
      </c>
      <c r="I46" s="138"/>
      <c r="J46" s="138"/>
      <c r="K46" s="138">
        <f>'実質公債費比率（分子）の構造'!N$48</f>
        <v>738</v>
      </c>
      <c r="L46" s="138"/>
      <c r="M46" s="138"/>
      <c r="N46" s="138">
        <f>'実質公債費比率（分子）の構造'!O$48</f>
        <v>659</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1678</v>
      </c>
      <c r="C49" s="138"/>
      <c r="D49" s="138"/>
      <c r="E49" s="138">
        <f>'実質公債費比率（分子）の構造'!L$45</f>
        <v>1679</v>
      </c>
      <c r="F49" s="138"/>
      <c r="G49" s="138"/>
      <c r="H49" s="138">
        <f>'実質公債費比率（分子）の構造'!M$45</f>
        <v>1847</v>
      </c>
      <c r="I49" s="138"/>
      <c r="J49" s="138"/>
      <c r="K49" s="138">
        <f>'実質公債費比率（分子）の構造'!N$45</f>
        <v>1718</v>
      </c>
      <c r="L49" s="138"/>
      <c r="M49" s="138"/>
      <c r="N49" s="138">
        <f>'実質公債費比率（分子）の構造'!O$45</f>
        <v>1568</v>
      </c>
      <c r="O49" s="138"/>
      <c r="P49" s="138"/>
    </row>
    <row r="50" spans="1:16" x14ac:dyDescent="0.15">
      <c r="A50" s="138" t="s">
        <v>58</v>
      </c>
      <c r="B50" s="138" t="e">
        <f>NA()</f>
        <v>#N/A</v>
      </c>
      <c r="C50" s="138">
        <f>IF(ISNUMBER('実質公債費比率（分子）の構造'!K$53),'実質公債費比率（分子）の構造'!K$53,NA())</f>
        <v>863</v>
      </c>
      <c r="D50" s="138" t="e">
        <f>NA()</f>
        <v>#N/A</v>
      </c>
      <c r="E50" s="138" t="e">
        <f>NA()</f>
        <v>#N/A</v>
      </c>
      <c r="F50" s="138">
        <f>IF(ISNUMBER('実質公債費比率（分子）の構造'!L$53),'実質公債費比率（分子）の構造'!L$53,NA())</f>
        <v>870</v>
      </c>
      <c r="G50" s="138" t="e">
        <f>NA()</f>
        <v>#N/A</v>
      </c>
      <c r="H50" s="138" t="e">
        <f>NA()</f>
        <v>#N/A</v>
      </c>
      <c r="I50" s="138">
        <f>IF(ISNUMBER('実質公債費比率（分子）の構造'!M$53),'実質公債費比率（分子）の構造'!M$53,NA())</f>
        <v>983</v>
      </c>
      <c r="J50" s="138" t="e">
        <f>NA()</f>
        <v>#N/A</v>
      </c>
      <c r="K50" s="138" t="e">
        <f>NA()</f>
        <v>#N/A</v>
      </c>
      <c r="L50" s="138">
        <f>IF(ISNUMBER('実質公債費比率（分子）の構造'!N$53),'実質公債費比率（分子）の構造'!N$53,NA())</f>
        <v>959</v>
      </c>
      <c r="M50" s="138" t="e">
        <f>NA()</f>
        <v>#N/A</v>
      </c>
      <c r="N50" s="138" t="e">
        <f>NA()</f>
        <v>#N/A</v>
      </c>
      <c r="O50" s="138">
        <f>IF(ISNUMBER('実質公債費比率（分子）の構造'!O$53),'実質公債費比率（分子）の構造'!O$53,NA())</f>
        <v>660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15187</v>
      </c>
      <c r="E56" s="137"/>
      <c r="F56" s="137"/>
      <c r="G56" s="137">
        <f>'将来負担比率（分子）の構造'!J$52</f>
        <v>15604</v>
      </c>
      <c r="H56" s="137"/>
      <c r="I56" s="137"/>
      <c r="J56" s="137">
        <f>'将来負担比率（分子）の構造'!K$52</f>
        <v>16583</v>
      </c>
      <c r="K56" s="137"/>
      <c r="L56" s="137"/>
      <c r="M56" s="137">
        <f>'将来負担比率（分子）の構造'!L$52</f>
        <v>16399</v>
      </c>
      <c r="N56" s="137"/>
      <c r="O56" s="137"/>
      <c r="P56" s="137">
        <f>'将来負担比率（分子）の構造'!M$52</f>
        <v>16276</v>
      </c>
    </row>
    <row r="57" spans="1:16" x14ac:dyDescent="0.15">
      <c r="A57" s="137" t="s">
        <v>35</v>
      </c>
      <c r="B57" s="137"/>
      <c r="C57" s="137"/>
      <c r="D57" s="137">
        <f>'将来負担比率（分子）の構造'!I$51</f>
        <v>4909</v>
      </c>
      <c r="E57" s="137"/>
      <c r="F57" s="137"/>
      <c r="G57" s="137">
        <f>'将来負担比率（分子）の構造'!J$51</f>
        <v>4788</v>
      </c>
      <c r="H57" s="137"/>
      <c r="I57" s="137"/>
      <c r="J57" s="137">
        <f>'将来負担比率（分子）の構造'!K$51</f>
        <v>4755</v>
      </c>
      <c r="K57" s="137"/>
      <c r="L57" s="137"/>
      <c r="M57" s="137">
        <f>'将来負担比率（分子）の構造'!L$51</f>
        <v>4889</v>
      </c>
      <c r="N57" s="137"/>
      <c r="O57" s="137"/>
      <c r="P57" s="137">
        <f>'将来負担比率（分子）の構造'!M$51</f>
        <v>4642</v>
      </c>
    </row>
    <row r="58" spans="1:16" x14ac:dyDescent="0.15">
      <c r="A58" s="137" t="s">
        <v>34</v>
      </c>
      <c r="B58" s="137"/>
      <c r="C58" s="137"/>
      <c r="D58" s="137">
        <f>'将来負担比率（分子）の構造'!I$50</f>
        <v>3965</v>
      </c>
      <c r="E58" s="137"/>
      <c r="F58" s="137"/>
      <c r="G58" s="137">
        <f>'将来負担比率（分子）の構造'!J$50</f>
        <v>3854</v>
      </c>
      <c r="H58" s="137"/>
      <c r="I58" s="137"/>
      <c r="J58" s="137">
        <f>'将来負担比率（分子）の構造'!K$50</f>
        <v>3443</v>
      </c>
      <c r="K58" s="137"/>
      <c r="L58" s="137"/>
      <c r="M58" s="137">
        <f>'将来負担比率（分子）の構造'!L$50</f>
        <v>3084</v>
      </c>
      <c r="N58" s="137"/>
      <c r="O58" s="137"/>
      <c r="P58" s="137">
        <f>'将来負担比率（分子）の構造'!M$50</f>
        <v>3017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3767</v>
      </c>
      <c r="C62" s="137"/>
      <c r="D62" s="137"/>
      <c r="E62" s="137">
        <f>'将来負担比率（分子）の構造'!J$45</f>
        <v>3594</v>
      </c>
      <c r="F62" s="137"/>
      <c r="G62" s="137"/>
      <c r="H62" s="137">
        <f>'将来負担比率（分子）の構造'!K$45</f>
        <v>3435</v>
      </c>
      <c r="I62" s="137"/>
      <c r="J62" s="137"/>
      <c r="K62" s="137">
        <f>'将来負担比率（分子）の構造'!L$45</f>
        <v>3377</v>
      </c>
      <c r="L62" s="137"/>
      <c r="M62" s="137"/>
      <c r="N62" s="137">
        <f>'将来負担比率（分子）の構造'!M$45</f>
        <v>3462</v>
      </c>
      <c r="O62" s="137"/>
      <c r="P62" s="137"/>
    </row>
    <row r="63" spans="1:16" x14ac:dyDescent="0.15">
      <c r="A63" s="137" t="s">
        <v>27</v>
      </c>
      <c r="B63" s="137">
        <f>'将来負担比率（分子）の構造'!I$44</f>
        <v>497</v>
      </c>
      <c r="C63" s="137"/>
      <c r="D63" s="137"/>
      <c r="E63" s="137">
        <f>'将来負担比率（分子）の構造'!J$44</f>
        <v>730</v>
      </c>
      <c r="F63" s="137"/>
      <c r="G63" s="137"/>
      <c r="H63" s="137">
        <f>'将来負担比率（分子）の構造'!K$44</f>
        <v>1204</v>
      </c>
      <c r="I63" s="137"/>
      <c r="J63" s="137"/>
      <c r="K63" s="137">
        <f>'将来負担比率（分子）の構造'!L$44</f>
        <v>1288</v>
      </c>
      <c r="L63" s="137"/>
      <c r="M63" s="137"/>
      <c r="N63" s="137">
        <f>'将来負担比率（分子）の構造'!M$44</f>
        <v>1302</v>
      </c>
      <c r="O63" s="137"/>
      <c r="P63" s="137"/>
    </row>
    <row r="64" spans="1:16" x14ac:dyDescent="0.15">
      <c r="A64" s="137" t="s">
        <v>26</v>
      </c>
      <c r="B64" s="137">
        <f>'将来負担比率（分子）の構造'!I$43</f>
        <v>8673</v>
      </c>
      <c r="C64" s="137"/>
      <c r="D64" s="137"/>
      <c r="E64" s="137">
        <f>'将来負担比率（分子）の構造'!J$43</f>
        <v>8545</v>
      </c>
      <c r="F64" s="137"/>
      <c r="G64" s="137"/>
      <c r="H64" s="137">
        <f>'将来負担比率（分子）の構造'!K$43</f>
        <v>8836</v>
      </c>
      <c r="I64" s="137"/>
      <c r="J64" s="137"/>
      <c r="K64" s="137">
        <f>'将来負担比率（分子）の構造'!L$43</f>
        <v>8483</v>
      </c>
      <c r="L64" s="137"/>
      <c r="M64" s="137"/>
      <c r="N64" s="137">
        <f>'将来負担比率（分子）の構造'!M$43</f>
        <v>8462</v>
      </c>
      <c r="O64" s="137"/>
      <c r="P64" s="137"/>
    </row>
    <row r="65" spans="1:16" x14ac:dyDescent="0.15">
      <c r="A65" s="137" t="s">
        <v>25</v>
      </c>
      <c r="B65" s="137">
        <f>'将来負担比率（分子）の構造'!I$42</f>
        <v>265</v>
      </c>
      <c r="C65" s="137"/>
      <c r="D65" s="137"/>
      <c r="E65" s="137">
        <f>'将来負担比率（分子）の構造'!J$42</f>
        <v>177</v>
      </c>
      <c r="F65" s="137"/>
      <c r="G65" s="137"/>
      <c r="H65" s="137">
        <f>'将来負担比率（分子）の構造'!K$42</f>
        <v>88</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15947</v>
      </c>
      <c r="C66" s="137"/>
      <c r="D66" s="137"/>
      <c r="E66" s="137">
        <f>'将来負担比率（分子）の構造'!J$41</f>
        <v>16435</v>
      </c>
      <c r="F66" s="137"/>
      <c r="G66" s="137"/>
      <c r="H66" s="137">
        <f>'将来負担比率（分子）の構造'!K$41</f>
        <v>16502</v>
      </c>
      <c r="I66" s="137"/>
      <c r="J66" s="137"/>
      <c r="K66" s="137">
        <f>'将来負担比率（分子）の構造'!L$41</f>
        <v>16904</v>
      </c>
      <c r="L66" s="137"/>
      <c r="M66" s="137"/>
      <c r="N66" s="137">
        <f>'将来負担比率（分子）の構造'!M$41</f>
        <v>17127</v>
      </c>
      <c r="O66" s="137"/>
      <c r="P66" s="137"/>
    </row>
    <row r="67" spans="1:16" x14ac:dyDescent="0.15">
      <c r="A67" s="137" t="s">
        <v>62</v>
      </c>
      <c r="B67" s="137" t="e">
        <f>NA()</f>
        <v>#N/A</v>
      </c>
      <c r="C67" s="137">
        <f>IF(ISNUMBER('将来負担比率（分子）の構造'!I$53), IF('将来負担比率（分子）の構造'!I$53 &lt; 0, 0, '将来負担比率（分子）の構造'!I$53), NA())</f>
        <v>5089</v>
      </c>
      <c r="D67" s="137" t="e">
        <f>NA()</f>
        <v>#N/A</v>
      </c>
      <c r="E67" s="137" t="e">
        <f>NA()</f>
        <v>#N/A</v>
      </c>
      <c r="F67" s="137">
        <f>IF(ISNUMBER('将来負担比率（分子）の構造'!J$53), IF('将来負担比率（分子）の構造'!J$53 &lt; 0, 0, '将来負担比率（分子）の構造'!J$53), NA())</f>
        <v>5235</v>
      </c>
      <c r="G67" s="137" t="e">
        <f>NA()</f>
        <v>#N/A</v>
      </c>
      <c r="H67" s="137" t="e">
        <f>NA()</f>
        <v>#N/A</v>
      </c>
      <c r="I67" s="137">
        <f>IF(ISNUMBER('将来負担比率（分子）の構造'!K$53), IF('将来負担比率（分子）の構造'!K$53 &lt; 0, 0, '将来負担比率（分子）の構造'!K$53), NA())</f>
        <v>5284</v>
      </c>
      <c r="J67" s="137" t="e">
        <f>NA()</f>
        <v>#N/A</v>
      </c>
      <c r="K67" s="137" t="e">
        <f>NA()</f>
        <v>#N/A</v>
      </c>
      <c r="L67" s="137">
        <f>IF(ISNUMBER('将来負担比率（分子）の構造'!L$53), IF('将来負担比率（分子）の構造'!L$53 &lt; 0, 0, '将来負担比率（分子）の構造'!L$53), NA())</f>
        <v>5679</v>
      </c>
      <c r="M67" s="137" t="e">
        <f>NA()</f>
        <v>#N/A</v>
      </c>
      <c r="N67" s="137" t="e">
        <f>NA()</f>
        <v>#N/A</v>
      </c>
      <c r="O67" s="137">
        <f>IF(ISNUMBER('将来負担比率（分子）の構造'!M$53), IF('将来負担比率（分子）の構造'!M$53 &lt; 0, 0, '将来負担比率（分子）の構造'!M$53), NA())</f>
        <v>6419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5760769</v>
      </c>
      <c r="S5" s="615"/>
      <c r="T5" s="615"/>
      <c r="U5" s="615"/>
      <c r="V5" s="615"/>
      <c r="W5" s="615"/>
      <c r="X5" s="615"/>
      <c r="Y5" s="616"/>
      <c r="Z5" s="617">
        <v>30.3</v>
      </c>
      <c r="AA5" s="617"/>
      <c r="AB5" s="617"/>
      <c r="AC5" s="617"/>
      <c r="AD5" s="618">
        <v>5359908</v>
      </c>
      <c r="AE5" s="618"/>
      <c r="AF5" s="618"/>
      <c r="AG5" s="618"/>
      <c r="AH5" s="618"/>
      <c r="AI5" s="618"/>
      <c r="AJ5" s="618"/>
      <c r="AK5" s="618"/>
      <c r="AL5" s="619">
        <v>51</v>
      </c>
      <c r="AM5" s="620"/>
      <c r="AN5" s="620"/>
      <c r="AO5" s="621"/>
      <c r="AP5" s="611" t="s">
        <v>209</v>
      </c>
      <c r="AQ5" s="612"/>
      <c r="AR5" s="612"/>
      <c r="AS5" s="612"/>
      <c r="AT5" s="612"/>
      <c r="AU5" s="612"/>
      <c r="AV5" s="612"/>
      <c r="AW5" s="612"/>
      <c r="AX5" s="612"/>
      <c r="AY5" s="612"/>
      <c r="AZ5" s="612"/>
      <c r="BA5" s="612"/>
      <c r="BB5" s="612"/>
      <c r="BC5" s="612"/>
      <c r="BD5" s="612"/>
      <c r="BE5" s="612"/>
      <c r="BF5" s="613"/>
      <c r="BG5" s="625">
        <v>5359908</v>
      </c>
      <c r="BH5" s="626"/>
      <c r="BI5" s="626"/>
      <c r="BJ5" s="626"/>
      <c r="BK5" s="626"/>
      <c r="BL5" s="626"/>
      <c r="BM5" s="626"/>
      <c r="BN5" s="627"/>
      <c r="BO5" s="628">
        <v>93</v>
      </c>
      <c r="BP5" s="628"/>
      <c r="BQ5" s="628"/>
      <c r="BR5" s="628"/>
      <c r="BS5" s="629">
        <v>30386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108045</v>
      </c>
      <c r="S6" s="626"/>
      <c r="T6" s="626"/>
      <c r="U6" s="626"/>
      <c r="V6" s="626"/>
      <c r="W6" s="626"/>
      <c r="X6" s="626"/>
      <c r="Y6" s="627"/>
      <c r="Z6" s="628">
        <v>0.6</v>
      </c>
      <c r="AA6" s="628"/>
      <c r="AB6" s="628"/>
      <c r="AC6" s="628"/>
      <c r="AD6" s="629">
        <v>108045</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5359908</v>
      </c>
      <c r="BH6" s="626"/>
      <c r="BI6" s="626"/>
      <c r="BJ6" s="626"/>
      <c r="BK6" s="626"/>
      <c r="BL6" s="626"/>
      <c r="BM6" s="626"/>
      <c r="BN6" s="627"/>
      <c r="BO6" s="628">
        <v>93</v>
      </c>
      <c r="BP6" s="628"/>
      <c r="BQ6" s="628"/>
      <c r="BR6" s="628"/>
      <c r="BS6" s="629">
        <v>30386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216352</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216352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9277</v>
      </c>
      <c r="S7" s="626"/>
      <c r="T7" s="626"/>
      <c r="U7" s="626"/>
      <c r="V7" s="626"/>
      <c r="W7" s="626"/>
      <c r="X7" s="626"/>
      <c r="Y7" s="627"/>
      <c r="Z7" s="628">
        <v>0</v>
      </c>
      <c r="AA7" s="628"/>
      <c r="AB7" s="628"/>
      <c r="AC7" s="628"/>
      <c r="AD7" s="629">
        <v>9277</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2706804</v>
      </c>
      <c r="BH7" s="626"/>
      <c r="BI7" s="626"/>
      <c r="BJ7" s="626"/>
      <c r="BK7" s="626"/>
      <c r="BL7" s="626"/>
      <c r="BM7" s="626"/>
      <c r="BN7" s="627"/>
      <c r="BO7" s="628">
        <v>47</v>
      </c>
      <c r="BP7" s="628"/>
      <c r="BQ7" s="628"/>
      <c r="BR7" s="628"/>
      <c r="BS7" s="629">
        <v>30386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2107262</v>
      </c>
      <c r="CS7" s="626"/>
      <c r="CT7" s="626"/>
      <c r="CU7" s="626"/>
      <c r="CV7" s="626"/>
      <c r="CW7" s="626"/>
      <c r="CX7" s="626"/>
      <c r="CY7" s="627"/>
      <c r="CZ7" s="628">
        <v>11.4</v>
      </c>
      <c r="DA7" s="628"/>
      <c r="DB7" s="628"/>
      <c r="DC7" s="628"/>
      <c r="DD7" s="634">
        <v>68075</v>
      </c>
      <c r="DE7" s="626"/>
      <c r="DF7" s="626"/>
      <c r="DG7" s="626"/>
      <c r="DH7" s="626"/>
      <c r="DI7" s="626"/>
      <c r="DJ7" s="626"/>
      <c r="DK7" s="626"/>
      <c r="DL7" s="626"/>
      <c r="DM7" s="626"/>
      <c r="DN7" s="626"/>
      <c r="DO7" s="626"/>
      <c r="DP7" s="627"/>
      <c r="DQ7" s="634">
        <v>1808755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33817</v>
      </c>
      <c r="S8" s="626"/>
      <c r="T8" s="626"/>
      <c r="U8" s="626"/>
      <c r="V8" s="626"/>
      <c r="W8" s="626"/>
      <c r="X8" s="626"/>
      <c r="Y8" s="627"/>
      <c r="Z8" s="628">
        <v>0.2</v>
      </c>
      <c r="AA8" s="628"/>
      <c r="AB8" s="628"/>
      <c r="AC8" s="628"/>
      <c r="AD8" s="629">
        <v>33817</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88853</v>
      </c>
      <c r="BH8" s="626"/>
      <c r="BI8" s="626"/>
      <c r="BJ8" s="626"/>
      <c r="BK8" s="626"/>
      <c r="BL8" s="626"/>
      <c r="BM8" s="626"/>
      <c r="BN8" s="627"/>
      <c r="BO8" s="628">
        <v>1.5</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8017729</v>
      </c>
      <c r="CS8" s="626"/>
      <c r="CT8" s="626"/>
      <c r="CU8" s="626"/>
      <c r="CV8" s="626"/>
      <c r="CW8" s="626"/>
      <c r="CX8" s="626"/>
      <c r="CY8" s="627"/>
      <c r="CZ8" s="628">
        <v>43.3</v>
      </c>
      <c r="DA8" s="628"/>
      <c r="DB8" s="628"/>
      <c r="DC8" s="628"/>
      <c r="DD8" s="634">
        <v>180618</v>
      </c>
      <c r="DE8" s="626"/>
      <c r="DF8" s="626"/>
      <c r="DG8" s="626"/>
      <c r="DH8" s="626"/>
      <c r="DI8" s="626"/>
      <c r="DJ8" s="626"/>
      <c r="DK8" s="626"/>
      <c r="DL8" s="626"/>
      <c r="DM8" s="626"/>
      <c r="DN8" s="626"/>
      <c r="DO8" s="626"/>
      <c r="DP8" s="627"/>
      <c r="DQ8" s="634">
        <v>3958954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19874</v>
      </c>
      <c r="S9" s="626"/>
      <c r="T9" s="626"/>
      <c r="U9" s="626"/>
      <c r="V9" s="626"/>
      <c r="W9" s="626"/>
      <c r="X9" s="626"/>
      <c r="Y9" s="627"/>
      <c r="Z9" s="628">
        <v>0.1</v>
      </c>
      <c r="AA9" s="628"/>
      <c r="AB9" s="628"/>
      <c r="AC9" s="628"/>
      <c r="AD9" s="629">
        <v>19874</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2392568</v>
      </c>
      <c r="BH9" s="626"/>
      <c r="BI9" s="626"/>
      <c r="BJ9" s="626"/>
      <c r="BK9" s="626"/>
      <c r="BL9" s="626"/>
      <c r="BM9" s="626"/>
      <c r="BN9" s="627"/>
      <c r="BO9" s="628">
        <v>41.5</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1840100</v>
      </c>
      <c r="CS9" s="626"/>
      <c r="CT9" s="626"/>
      <c r="CU9" s="626"/>
      <c r="CV9" s="626"/>
      <c r="CW9" s="626"/>
      <c r="CX9" s="626"/>
      <c r="CY9" s="627"/>
      <c r="CZ9" s="628">
        <v>9.9</v>
      </c>
      <c r="DA9" s="628"/>
      <c r="DB9" s="628"/>
      <c r="DC9" s="628"/>
      <c r="DD9" s="634">
        <v>194617</v>
      </c>
      <c r="DE9" s="626"/>
      <c r="DF9" s="626"/>
      <c r="DG9" s="626"/>
      <c r="DH9" s="626"/>
      <c r="DI9" s="626"/>
      <c r="DJ9" s="626"/>
      <c r="DK9" s="626"/>
      <c r="DL9" s="626"/>
      <c r="DM9" s="626"/>
      <c r="DN9" s="626"/>
      <c r="DO9" s="626"/>
      <c r="DP9" s="627"/>
      <c r="DQ9" s="634">
        <v>1575128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868858</v>
      </c>
      <c r="S10" s="626"/>
      <c r="T10" s="626"/>
      <c r="U10" s="626"/>
      <c r="V10" s="626"/>
      <c r="W10" s="626"/>
      <c r="X10" s="626"/>
      <c r="Y10" s="627"/>
      <c r="Z10" s="628">
        <v>4.5999999999999996</v>
      </c>
      <c r="AA10" s="628"/>
      <c r="AB10" s="628"/>
      <c r="AC10" s="628"/>
      <c r="AD10" s="629">
        <v>868858</v>
      </c>
      <c r="AE10" s="629"/>
      <c r="AF10" s="629"/>
      <c r="AG10" s="629"/>
      <c r="AH10" s="629"/>
      <c r="AI10" s="629"/>
      <c r="AJ10" s="629"/>
      <c r="AK10" s="629"/>
      <c r="AL10" s="630">
        <v>8.3000000000000007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72187</v>
      </c>
      <c r="BH10" s="626"/>
      <c r="BI10" s="626"/>
      <c r="BJ10" s="626"/>
      <c r="BK10" s="626"/>
      <c r="BL10" s="626"/>
      <c r="BM10" s="626"/>
      <c r="BN10" s="627"/>
      <c r="BO10" s="628">
        <v>1.3</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30441</v>
      </c>
      <c r="CS10" s="626"/>
      <c r="CT10" s="626"/>
      <c r="CU10" s="626"/>
      <c r="CV10" s="626"/>
      <c r="CW10" s="626"/>
      <c r="CX10" s="626"/>
      <c r="CY10" s="627"/>
      <c r="CZ10" s="628">
        <v>0.2</v>
      </c>
      <c r="DA10" s="628"/>
      <c r="DB10" s="628"/>
      <c r="DC10" s="628"/>
      <c r="DD10" s="634" t="s">
        <v>222</v>
      </c>
      <c r="DE10" s="626"/>
      <c r="DF10" s="626"/>
      <c r="DG10" s="626"/>
      <c r="DH10" s="626"/>
      <c r="DI10" s="626"/>
      <c r="DJ10" s="626"/>
      <c r="DK10" s="626"/>
      <c r="DL10" s="626"/>
      <c r="DM10" s="626"/>
      <c r="DN10" s="626"/>
      <c r="DO10" s="626"/>
      <c r="DP10" s="627"/>
      <c r="DQ10" s="634">
        <v>30441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2182</v>
      </c>
      <c r="S11" s="626"/>
      <c r="T11" s="626"/>
      <c r="U11" s="626"/>
      <c r="V11" s="626"/>
      <c r="W11" s="626"/>
      <c r="X11" s="626"/>
      <c r="Y11" s="627"/>
      <c r="Z11" s="628">
        <v>0</v>
      </c>
      <c r="AA11" s="628"/>
      <c r="AB11" s="628"/>
      <c r="AC11" s="628"/>
      <c r="AD11" s="629">
        <v>2182</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153196</v>
      </c>
      <c r="BH11" s="626"/>
      <c r="BI11" s="626"/>
      <c r="BJ11" s="626"/>
      <c r="BK11" s="626"/>
      <c r="BL11" s="626"/>
      <c r="BM11" s="626"/>
      <c r="BN11" s="627"/>
      <c r="BO11" s="628">
        <v>2.7</v>
      </c>
      <c r="BP11" s="628"/>
      <c r="BQ11" s="628"/>
      <c r="BR11" s="628"/>
      <c r="BS11" s="634">
        <v>30386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106281</v>
      </c>
      <c r="CS11" s="626"/>
      <c r="CT11" s="626"/>
      <c r="CU11" s="626"/>
      <c r="CV11" s="626"/>
      <c r="CW11" s="626"/>
      <c r="CX11" s="626"/>
      <c r="CY11" s="627"/>
      <c r="CZ11" s="628">
        <v>0.6</v>
      </c>
      <c r="DA11" s="628"/>
      <c r="DB11" s="628"/>
      <c r="DC11" s="628"/>
      <c r="DD11" s="634">
        <v>12358</v>
      </c>
      <c r="DE11" s="626"/>
      <c r="DF11" s="626"/>
      <c r="DG11" s="626"/>
      <c r="DH11" s="626"/>
      <c r="DI11" s="626"/>
      <c r="DJ11" s="626"/>
      <c r="DK11" s="626"/>
      <c r="DL11" s="626"/>
      <c r="DM11" s="626"/>
      <c r="DN11" s="626"/>
      <c r="DO11" s="626"/>
      <c r="DP11" s="627"/>
      <c r="DQ11" s="634">
        <v>91026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1999872</v>
      </c>
      <c r="BH12" s="626"/>
      <c r="BI12" s="626"/>
      <c r="BJ12" s="626"/>
      <c r="BK12" s="626"/>
      <c r="BL12" s="626"/>
      <c r="BM12" s="626"/>
      <c r="BN12" s="627"/>
      <c r="BO12" s="628">
        <v>34.700000000000003</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110114</v>
      </c>
      <c r="CS12" s="626"/>
      <c r="CT12" s="626"/>
      <c r="CU12" s="626"/>
      <c r="CV12" s="626"/>
      <c r="CW12" s="626"/>
      <c r="CX12" s="626"/>
      <c r="CY12" s="627"/>
      <c r="CZ12" s="628">
        <v>0.6</v>
      </c>
      <c r="DA12" s="628"/>
      <c r="DB12" s="628"/>
      <c r="DC12" s="628"/>
      <c r="DD12" s="634" t="s">
        <v>222</v>
      </c>
      <c r="DE12" s="626"/>
      <c r="DF12" s="626"/>
      <c r="DG12" s="626"/>
      <c r="DH12" s="626"/>
      <c r="DI12" s="626"/>
      <c r="DJ12" s="626"/>
      <c r="DK12" s="626"/>
      <c r="DL12" s="626"/>
      <c r="DM12" s="626"/>
      <c r="DN12" s="626"/>
      <c r="DO12" s="626"/>
      <c r="DP12" s="627"/>
      <c r="DQ12" s="634">
        <v>97744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43062</v>
      </c>
      <c r="S13" s="626"/>
      <c r="T13" s="626"/>
      <c r="U13" s="626"/>
      <c r="V13" s="626"/>
      <c r="W13" s="626"/>
      <c r="X13" s="626"/>
      <c r="Y13" s="627"/>
      <c r="Z13" s="628">
        <v>0.2</v>
      </c>
      <c r="AA13" s="628"/>
      <c r="AB13" s="628"/>
      <c r="AC13" s="628"/>
      <c r="AD13" s="629">
        <v>43062</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1944344</v>
      </c>
      <c r="BH13" s="626"/>
      <c r="BI13" s="626"/>
      <c r="BJ13" s="626"/>
      <c r="BK13" s="626"/>
      <c r="BL13" s="626"/>
      <c r="BM13" s="626"/>
      <c r="BN13" s="627"/>
      <c r="BO13" s="628">
        <v>33.799999999999997</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1510427</v>
      </c>
      <c r="CS13" s="626"/>
      <c r="CT13" s="626"/>
      <c r="CU13" s="626"/>
      <c r="CV13" s="626"/>
      <c r="CW13" s="626"/>
      <c r="CX13" s="626"/>
      <c r="CY13" s="627"/>
      <c r="CZ13" s="628">
        <v>8.1999999999999993</v>
      </c>
      <c r="DA13" s="628"/>
      <c r="DB13" s="628"/>
      <c r="DC13" s="628"/>
      <c r="DD13" s="634">
        <v>573557</v>
      </c>
      <c r="DE13" s="626"/>
      <c r="DF13" s="626"/>
      <c r="DG13" s="626"/>
      <c r="DH13" s="626"/>
      <c r="DI13" s="626"/>
      <c r="DJ13" s="626"/>
      <c r="DK13" s="626"/>
      <c r="DL13" s="626"/>
      <c r="DM13" s="626"/>
      <c r="DN13" s="626"/>
      <c r="DO13" s="626"/>
      <c r="DP13" s="627"/>
      <c r="DQ13" s="634">
        <v>941214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121468</v>
      </c>
      <c r="BH14" s="626"/>
      <c r="BI14" s="626"/>
      <c r="BJ14" s="626"/>
      <c r="BK14" s="626"/>
      <c r="BL14" s="626"/>
      <c r="BM14" s="626"/>
      <c r="BN14" s="627"/>
      <c r="BO14" s="628">
        <v>2.1</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718824</v>
      </c>
      <c r="CS14" s="626"/>
      <c r="CT14" s="626"/>
      <c r="CU14" s="626"/>
      <c r="CV14" s="626"/>
      <c r="CW14" s="626"/>
      <c r="CX14" s="626"/>
      <c r="CY14" s="627"/>
      <c r="CZ14" s="628">
        <v>3.9</v>
      </c>
      <c r="DA14" s="628"/>
      <c r="DB14" s="628"/>
      <c r="DC14" s="628"/>
      <c r="DD14" s="634">
        <v>1700</v>
      </c>
      <c r="DE14" s="626"/>
      <c r="DF14" s="626"/>
      <c r="DG14" s="626"/>
      <c r="DH14" s="626"/>
      <c r="DI14" s="626"/>
      <c r="DJ14" s="626"/>
      <c r="DK14" s="626"/>
      <c r="DL14" s="626"/>
      <c r="DM14" s="626"/>
      <c r="DN14" s="626"/>
      <c r="DO14" s="626"/>
      <c r="DP14" s="627"/>
      <c r="DQ14" s="634">
        <v>708463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34329</v>
      </c>
      <c r="S15" s="626"/>
      <c r="T15" s="626"/>
      <c r="U15" s="626"/>
      <c r="V15" s="626"/>
      <c r="W15" s="626"/>
      <c r="X15" s="626"/>
      <c r="Y15" s="627"/>
      <c r="Z15" s="628">
        <v>0.2</v>
      </c>
      <c r="AA15" s="628"/>
      <c r="AB15" s="628"/>
      <c r="AC15" s="628"/>
      <c r="AD15" s="629">
        <v>34329</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273314</v>
      </c>
      <c r="BH15" s="626"/>
      <c r="BI15" s="626"/>
      <c r="BJ15" s="626"/>
      <c r="BK15" s="626"/>
      <c r="BL15" s="626"/>
      <c r="BM15" s="626"/>
      <c r="BN15" s="627"/>
      <c r="BO15" s="628">
        <v>4.7</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2304675</v>
      </c>
      <c r="CS15" s="626"/>
      <c r="CT15" s="626"/>
      <c r="CU15" s="626"/>
      <c r="CV15" s="626"/>
      <c r="CW15" s="626"/>
      <c r="CX15" s="626"/>
      <c r="CY15" s="627"/>
      <c r="CZ15" s="628">
        <v>12.4</v>
      </c>
      <c r="DA15" s="628"/>
      <c r="DB15" s="628"/>
      <c r="DC15" s="628"/>
      <c r="DD15" s="634">
        <v>761385</v>
      </c>
      <c r="DE15" s="626"/>
      <c r="DF15" s="626"/>
      <c r="DG15" s="626"/>
      <c r="DH15" s="626"/>
      <c r="DI15" s="626"/>
      <c r="DJ15" s="626"/>
      <c r="DK15" s="626"/>
      <c r="DL15" s="626"/>
      <c r="DM15" s="626"/>
      <c r="DN15" s="626"/>
      <c r="DO15" s="626"/>
      <c r="DP15" s="627"/>
      <c r="DQ15" s="634">
        <v>1361551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4212964</v>
      </c>
      <c r="S16" s="626"/>
      <c r="T16" s="626"/>
      <c r="U16" s="626"/>
      <c r="V16" s="626"/>
      <c r="W16" s="626"/>
      <c r="X16" s="626"/>
      <c r="Y16" s="627"/>
      <c r="Z16" s="628">
        <v>22.2</v>
      </c>
      <c r="AA16" s="628"/>
      <c r="AB16" s="628"/>
      <c r="AC16" s="628"/>
      <c r="AD16" s="629">
        <v>3952488</v>
      </c>
      <c r="AE16" s="629"/>
      <c r="AF16" s="629"/>
      <c r="AG16" s="629"/>
      <c r="AH16" s="629"/>
      <c r="AI16" s="629"/>
      <c r="AJ16" s="629"/>
      <c r="AK16" s="629"/>
      <c r="AL16" s="630">
        <v>37.6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222</v>
      </c>
      <c r="CS16" s="626"/>
      <c r="CT16" s="626"/>
      <c r="CU16" s="626"/>
      <c r="CV16" s="626"/>
      <c r="CW16" s="626"/>
      <c r="CX16" s="626"/>
      <c r="CY16" s="627"/>
      <c r="CZ16" s="628" t="s">
        <v>222</v>
      </c>
      <c r="DA16" s="628"/>
      <c r="DB16" s="628"/>
      <c r="DC16" s="628"/>
      <c r="DD16" s="634" t="s">
        <v>222</v>
      </c>
      <c r="DE16" s="626"/>
      <c r="DF16" s="626"/>
      <c r="DG16" s="626"/>
      <c r="DH16" s="626"/>
      <c r="DI16" s="626"/>
      <c r="DJ16" s="626"/>
      <c r="DK16" s="626"/>
      <c r="DL16" s="626"/>
      <c r="DM16" s="626"/>
      <c r="DN16" s="626"/>
      <c r="DO16" s="626"/>
      <c r="DP16" s="627"/>
      <c r="DQ16" s="634" t="s">
        <v>222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3952488</v>
      </c>
      <c r="S17" s="626"/>
      <c r="T17" s="626"/>
      <c r="U17" s="626"/>
      <c r="V17" s="626"/>
      <c r="W17" s="626"/>
      <c r="X17" s="626"/>
      <c r="Y17" s="627"/>
      <c r="Z17" s="628">
        <v>20.8</v>
      </c>
      <c r="AA17" s="628"/>
      <c r="AB17" s="628"/>
      <c r="AC17" s="628"/>
      <c r="AD17" s="629">
        <v>3952488</v>
      </c>
      <c r="AE17" s="629"/>
      <c r="AF17" s="629"/>
      <c r="AG17" s="629"/>
      <c r="AH17" s="629"/>
      <c r="AI17" s="629"/>
      <c r="AJ17" s="629"/>
      <c r="AK17" s="629"/>
      <c r="AL17" s="630">
        <v>37.6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258450</v>
      </c>
      <c r="BH17" s="626"/>
      <c r="BI17" s="626"/>
      <c r="BJ17" s="626"/>
      <c r="BK17" s="626"/>
      <c r="BL17" s="626"/>
      <c r="BM17" s="626"/>
      <c r="BN17" s="627"/>
      <c r="BO17" s="628">
        <v>4.5</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1569786</v>
      </c>
      <c r="CS17" s="626"/>
      <c r="CT17" s="626"/>
      <c r="CU17" s="626"/>
      <c r="CV17" s="626"/>
      <c r="CW17" s="626"/>
      <c r="CX17" s="626"/>
      <c r="CY17" s="627"/>
      <c r="CZ17" s="628">
        <v>8.5</v>
      </c>
      <c r="DA17" s="628"/>
      <c r="DB17" s="628"/>
      <c r="DC17" s="628"/>
      <c r="DD17" s="634" t="s">
        <v>222</v>
      </c>
      <c r="DE17" s="626"/>
      <c r="DF17" s="626"/>
      <c r="DG17" s="626"/>
      <c r="DH17" s="626"/>
      <c r="DI17" s="626"/>
      <c r="DJ17" s="626"/>
      <c r="DK17" s="626"/>
      <c r="DL17" s="626"/>
      <c r="DM17" s="626"/>
      <c r="DN17" s="626"/>
      <c r="DO17" s="626"/>
      <c r="DP17" s="627"/>
      <c r="DQ17" s="634">
        <v>1562589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260476</v>
      </c>
      <c r="S18" s="626"/>
      <c r="T18" s="626"/>
      <c r="U18" s="626"/>
      <c r="V18" s="626"/>
      <c r="W18" s="626"/>
      <c r="X18" s="626"/>
      <c r="Y18" s="627"/>
      <c r="Z18" s="628">
        <v>1.4</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400861</v>
      </c>
      <c r="BH19" s="626"/>
      <c r="BI19" s="626"/>
      <c r="BJ19" s="626"/>
      <c r="BK19" s="626"/>
      <c r="BL19" s="626"/>
      <c r="BM19" s="626"/>
      <c r="BN19" s="627"/>
      <c r="BO19" s="628">
        <v>7</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11093177</v>
      </c>
      <c r="S20" s="626"/>
      <c r="T20" s="626"/>
      <c r="U20" s="626"/>
      <c r="V20" s="626"/>
      <c r="W20" s="626"/>
      <c r="X20" s="626"/>
      <c r="Y20" s="627"/>
      <c r="Z20" s="628">
        <v>58.4</v>
      </c>
      <c r="AA20" s="628"/>
      <c r="AB20" s="628"/>
      <c r="AC20" s="628"/>
      <c r="AD20" s="629">
        <v>10431840</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400861</v>
      </c>
      <c r="BH20" s="626"/>
      <c r="BI20" s="626"/>
      <c r="BJ20" s="626"/>
      <c r="BK20" s="626"/>
      <c r="BL20" s="626"/>
      <c r="BM20" s="626"/>
      <c r="BN20" s="627"/>
      <c r="BO20" s="628">
        <v>7</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18531991</v>
      </c>
      <c r="CS20" s="626"/>
      <c r="CT20" s="626"/>
      <c r="CU20" s="626"/>
      <c r="CV20" s="626"/>
      <c r="CW20" s="626"/>
      <c r="CX20" s="626"/>
      <c r="CY20" s="627"/>
      <c r="CZ20" s="628">
        <v>100</v>
      </c>
      <c r="DA20" s="628"/>
      <c r="DB20" s="628"/>
      <c r="DC20" s="628"/>
      <c r="DD20" s="634">
        <v>1792310</v>
      </c>
      <c r="DE20" s="626"/>
      <c r="DF20" s="626"/>
      <c r="DG20" s="626"/>
      <c r="DH20" s="626"/>
      <c r="DI20" s="626"/>
      <c r="DJ20" s="626"/>
      <c r="DK20" s="626"/>
      <c r="DL20" s="626"/>
      <c r="DM20" s="626"/>
      <c r="DN20" s="626"/>
      <c r="DO20" s="626"/>
      <c r="DP20" s="627"/>
      <c r="DQ20" s="634">
        <v>12352217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7973</v>
      </c>
      <c r="S21" s="626"/>
      <c r="T21" s="626"/>
      <c r="U21" s="626"/>
      <c r="V21" s="626"/>
      <c r="W21" s="626"/>
      <c r="X21" s="626"/>
      <c r="Y21" s="627"/>
      <c r="Z21" s="628">
        <v>0</v>
      </c>
      <c r="AA21" s="628"/>
      <c r="AB21" s="628"/>
      <c r="AC21" s="628"/>
      <c r="AD21" s="629">
        <v>7973</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16364</v>
      </c>
      <c r="S22" s="626"/>
      <c r="T22" s="626"/>
      <c r="U22" s="626"/>
      <c r="V22" s="626"/>
      <c r="W22" s="626"/>
      <c r="X22" s="626"/>
      <c r="Y22" s="627"/>
      <c r="Z22" s="628">
        <v>0.1</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189742</v>
      </c>
      <c r="S23" s="626"/>
      <c r="T23" s="626"/>
      <c r="U23" s="626"/>
      <c r="V23" s="626"/>
      <c r="W23" s="626"/>
      <c r="X23" s="626"/>
      <c r="Y23" s="627"/>
      <c r="Z23" s="628">
        <v>1</v>
      </c>
      <c r="AA23" s="628"/>
      <c r="AB23" s="628"/>
      <c r="AC23" s="628"/>
      <c r="AD23" s="629">
        <v>60482</v>
      </c>
      <c r="AE23" s="629"/>
      <c r="AF23" s="629"/>
      <c r="AG23" s="629"/>
      <c r="AH23" s="629"/>
      <c r="AI23" s="629"/>
      <c r="AJ23" s="629"/>
      <c r="AK23" s="629"/>
      <c r="AL23" s="630">
        <v>0.6</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400861</v>
      </c>
      <c r="BH23" s="626"/>
      <c r="BI23" s="626"/>
      <c r="BJ23" s="626"/>
      <c r="BK23" s="626"/>
      <c r="BL23" s="626"/>
      <c r="BM23" s="626"/>
      <c r="BN23" s="627"/>
      <c r="BO23" s="628">
        <v>7</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87367</v>
      </c>
      <c r="S24" s="626"/>
      <c r="T24" s="626"/>
      <c r="U24" s="626"/>
      <c r="V24" s="626"/>
      <c r="W24" s="626"/>
      <c r="X24" s="626"/>
      <c r="Y24" s="627"/>
      <c r="Z24" s="628">
        <v>0.5</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9092254</v>
      </c>
      <c r="CS24" s="615"/>
      <c r="CT24" s="615"/>
      <c r="CU24" s="615"/>
      <c r="CV24" s="615"/>
      <c r="CW24" s="615"/>
      <c r="CX24" s="615"/>
      <c r="CY24" s="616"/>
      <c r="CZ24" s="652">
        <v>49.1</v>
      </c>
      <c r="DA24" s="653"/>
      <c r="DB24" s="653"/>
      <c r="DC24" s="654"/>
      <c r="DD24" s="651">
        <v>5547898</v>
      </c>
      <c r="DE24" s="615"/>
      <c r="DF24" s="615"/>
      <c r="DG24" s="615"/>
      <c r="DH24" s="615"/>
      <c r="DI24" s="615"/>
      <c r="DJ24" s="615"/>
      <c r="DK24" s="616"/>
      <c r="DL24" s="651">
        <v>5478567</v>
      </c>
      <c r="DM24" s="615"/>
      <c r="DN24" s="615"/>
      <c r="DO24" s="615"/>
      <c r="DP24" s="615"/>
      <c r="DQ24" s="615"/>
      <c r="DR24" s="615"/>
      <c r="DS24" s="615"/>
      <c r="DT24" s="615"/>
      <c r="DU24" s="615"/>
      <c r="DV24" s="616"/>
      <c r="DW24" s="619">
        <v>49.2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3451765</v>
      </c>
      <c r="S25" s="626"/>
      <c r="T25" s="626"/>
      <c r="U25" s="626"/>
      <c r="V25" s="626"/>
      <c r="W25" s="626"/>
      <c r="X25" s="626"/>
      <c r="Y25" s="627"/>
      <c r="Z25" s="628">
        <v>18.2</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3038001</v>
      </c>
      <c r="CS25" s="657"/>
      <c r="CT25" s="657"/>
      <c r="CU25" s="657"/>
      <c r="CV25" s="657"/>
      <c r="CW25" s="657"/>
      <c r="CX25" s="657"/>
      <c r="CY25" s="658"/>
      <c r="CZ25" s="659">
        <v>16.399999999999999</v>
      </c>
      <c r="DA25" s="660"/>
      <c r="DB25" s="660"/>
      <c r="DC25" s="661"/>
      <c r="DD25" s="634">
        <v>2758990</v>
      </c>
      <c r="DE25" s="657"/>
      <c r="DF25" s="657"/>
      <c r="DG25" s="657"/>
      <c r="DH25" s="657"/>
      <c r="DI25" s="657"/>
      <c r="DJ25" s="657"/>
      <c r="DK25" s="658"/>
      <c r="DL25" s="634">
        <v>2689975</v>
      </c>
      <c r="DM25" s="657"/>
      <c r="DN25" s="657"/>
      <c r="DO25" s="657"/>
      <c r="DP25" s="657"/>
      <c r="DQ25" s="657"/>
      <c r="DR25" s="657"/>
      <c r="DS25" s="657"/>
      <c r="DT25" s="657"/>
      <c r="DU25" s="657"/>
      <c r="DV25" s="658"/>
      <c r="DW25" s="630">
        <v>24.1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2192107</v>
      </c>
      <c r="CS26" s="626"/>
      <c r="CT26" s="626"/>
      <c r="CU26" s="626"/>
      <c r="CV26" s="626"/>
      <c r="CW26" s="626"/>
      <c r="CX26" s="626"/>
      <c r="CY26" s="627"/>
      <c r="CZ26" s="659">
        <v>11.8</v>
      </c>
      <c r="DA26" s="660"/>
      <c r="DB26" s="660"/>
      <c r="DC26" s="661"/>
      <c r="DD26" s="634">
        <v>2192107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1352753</v>
      </c>
      <c r="S27" s="626"/>
      <c r="T27" s="626"/>
      <c r="U27" s="626"/>
      <c r="V27" s="626"/>
      <c r="W27" s="626"/>
      <c r="X27" s="626"/>
      <c r="Y27" s="627"/>
      <c r="Z27" s="628">
        <v>7.1</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5760769</v>
      </c>
      <c r="BH27" s="626"/>
      <c r="BI27" s="626"/>
      <c r="BJ27" s="626"/>
      <c r="BK27" s="626"/>
      <c r="BL27" s="626"/>
      <c r="BM27" s="626"/>
      <c r="BN27" s="627"/>
      <c r="BO27" s="628">
        <v>100</v>
      </c>
      <c r="BP27" s="628"/>
      <c r="BQ27" s="628"/>
      <c r="BR27" s="628"/>
      <c r="BS27" s="634">
        <v>30386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4484467</v>
      </c>
      <c r="CS27" s="657"/>
      <c r="CT27" s="657"/>
      <c r="CU27" s="657"/>
      <c r="CV27" s="657"/>
      <c r="CW27" s="657"/>
      <c r="CX27" s="657"/>
      <c r="CY27" s="658"/>
      <c r="CZ27" s="659">
        <v>24.2</v>
      </c>
      <c r="DA27" s="660"/>
      <c r="DB27" s="660"/>
      <c r="DC27" s="661"/>
      <c r="DD27" s="634">
        <v>1226319</v>
      </c>
      <c r="DE27" s="657"/>
      <c r="DF27" s="657"/>
      <c r="DG27" s="657"/>
      <c r="DH27" s="657"/>
      <c r="DI27" s="657"/>
      <c r="DJ27" s="657"/>
      <c r="DK27" s="658"/>
      <c r="DL27" s="634">
        <v>1226003</v>
      </c>
      <c r="DM27" s="657"/>
      <c r="DN27" s="657"/>
      <c r="DO27" s="657"/>
      <c r="DP27" s="657"/>
      <c r="DQ27" s="657"/>
      <c r="DR27" s="657"/>
      <c r="DS27" s="657"/>
      <c r="DT27" s="657"/>
      <c r="DU27" s="657"/>
      <c r="DV27" s="658"/>
      <c r="DW27" s="630">
        <v>11</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79712</v>
      </c>
      <c r="S28" s="626"/>
      <c r="T28" s="626"/>
      <c r="U28" s="626"/>
      <c r="V28" s="626"/>
      <c r="W28" s="626"/>
      <c r="X28" s="626"/>
      <c r="Y28" s="627"/>
      <c r="Z28" s="628">
        <v>0.4</v>
      </c>
      <c r="AA28" s="628"/>
      <c r="AB28" s="628"/>
      <c r="AC28" s="628"/>
      <c r="AD28" s="629">
        <v>531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1569786</v>
      </c>
      <c r="CS28" s="626"/>
      <c r="CT28" s="626"/>
      <c r="CU28" s="626"/>
      <c r="CV28" s="626"/>
      <c r="CW28" s="626"/>
      <c r="CX28" s="626"/>
      <c r="CY28" s="627"/>
      <c r="CZ28" s="659">
        <v>8.5</v>
      </c>
      <c r="DA28" s="660"/>
      <c r="DB28" s="660"/>
      <c r="DC28" s="661"/>
      <c r="DD28" s="634">
        <v>1562589</v>
      </c>
      <c r="DE28" s="626"/>
      <c r="DF28" s="626"/>
      <c r="DG28" s="626"/>
      <c r="DH28" s="626"/>
      <c r="DI28" s="626"/>
      <c r="DJ28" s="626"/>
      <c r="DK28" s="627"/>
      <c r="DL28" s="634">
        <v>1562589</v>
      </c>
      <c r="DM28" s="626"/>
      <c r="DN28" s="626"/>
      <c r="DO28" s="626"/>
      <c r="DP28" s="626"/>
      <c r="DQ28" s="626"/>
      <c r="DR28" s="626"/>
      <c r="DS28" s="626"/>
      <c r="DT28" s="626"/>
      <c r="DU28" s="626"/>
      <c r="DV28" s="627"/>
      <c r="DW28" s="630">
        <v>14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17301</v>
      </c>
      <c r="S29" s="626"/>
      <c r="T29" s="626"/>
      <c r="U29" s="626"/>
      <c r="V29" s="626"/>
      <c r="W29" s="626"/>
      <c r="X29" s="626"/>
      <c r="Y29" s="627"/>
      <c r="Z29" s="628">
        <v>0.1</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57</v>
      </c>
      <c r="CG29" s="640"/>
      <c r="CH29" s="640"/>
      <c r="CI29" s="640"/>
      <c r="CJ29" s="640"/>
      <c r="CK29" s="640"/>
      <c r="CL29" s="640"/>
      <c r="CM29" s="640"/>
      <c r="CN29" s="640"/>
      <c r="CO29" s="640"/>
      <c r="CP29" s="640"/>
      <c r="CQ29" s="641"/>
      <c r="CR29" s="625">
        <v>1567967</v>
      </c>
      <c r="CS29" s="657"/>
      <c r="CT29" s="657"/>
      <c r="CU29" s="657"/>
      <c r="CV29" s="657"/>
      <c r="CW29" s="657"/>
      <c r="CX29" s="657"/>
      <c r="CY29" s="658"/>
      <c r="CZ29" s="659">
        <v>8.5</v>
      </c>
      <c r="DA29" s="660"/>
      <c r="DB29" s="660"/>
      <c r="DC29" s="661"/>
      <c r="DD29" s="634">
        <v>1560770</v>
      </c>
      <c r="DE29" s="657"/>
      <c r="DF29" s="657"/>
      <c r="DG29" s="657"/>
      <c r="DH29" s="657"/>
      <c r="DI29" s="657"/>
      <c r="DJ29" s="657"/>
      <c r="DK29" s="658"/>
      <c r="DL29" s="634">
        <v>1560770</v>
      </c>
      <c r="DM29" s="657"/>
      <c r="DN29" s="657"/>
      <c r="DO29" s="657"/>
      <c r="DP29" s="657"/>
      <c r="DQ29" s="657"/>
      <c r="DR29" s="657"/>
      <c r="DS29" s="657"/>
      <c r="DT29" s="657"/>
      <c r="DU29" s="657"/>
      <c r="DV29" s="658"/>
      <c r="DW29" s="630">
        <v>14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783012</v>
      </c>
      <c r="S30" s="626"/>
      <c r="T30" s="626"/>
      <c r="U30" s="626"/>
      <c r="V30" s="626"/>
      <c r="W30" s="626"/>
      <c r="X30" s="626"/>
      <c r="Y30" s="627"/>
      <c r="Z30" s="628">
        <v>4.0999999999999996</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98.3</v>
      </c>
      <c r="BH30" s="684"/>
      <c r="BI30" s="684"/>
      <c r="BJ30" s="684"/>
      <c r="BK30" s="684"/>
      <c r="BL30" s="684"/>
      <c r="BM30" s="620">
        <v>95.1</v>
      </c>
      <c r="BN30" s="684"/>
      <c r="BO30" s="684"/>
      <c r="BP30" s="684"/>
      <c r="BQ30" s="685"/>
      <c r="BR30" s="683">
        <v>98.3</v>
      </c>
      <c r="BS30" s="684"/>
      <c r="BT30" s="684"/>
      <c r="BU30" s="684"/>
      <c r="BV30" s="684"/>
      <c r="BW30" s="684"/>
      <c r="BX30" s="620">
        <v>90.5</v>
      </c>
      <c r="BY30" s="684"/>
      <c r="BZ30" s="684"/>
      <c r="CA30" s="684"/>
      <c r="CB30" s="685"/>
      <c r="CD30" s="688"/>
      <c r="CE30" s="689"/>
      <c r="CF30" s="639" t="s">
        <v>293</v>
      </c>
      <c r="CG30" s="640"/>
      <c r="CH30" s="640"/>
      <c r="CI30" s="640"/>
      <c r="CJ30" s="640"/>
      <c r="CK30" s="640"/>
      <c r="CL30" s="640"/>
      <c r="CM30" s="640"/>
      <c r="CN30" s="640"/>
      <c r="CO30" s="640"/>
      <c r="CP30" s="640"/>
      <c r="CQ30" s="641"/>
      <c r="CR30" s="625">
        <v>1356420</v>
      </c>
      <c r="CS30" s="626"/>
      <c r="CT30" s="626"/>
      <c r="CU30" s="626"/>
      <c r="CV30" s="626"/>
      <c r="CW30" s="626"/>
      <c r="CX30" s="626"/>
      <c r="CY30" s="627"/>
      <c r="CZ30" s="659">
        <v>7.3</v>
      </c>
      <c r="DA30" s="660"/>
      <c r="DB30" s="660"/>
      <c r="DC30" s="661"/>
      <c r="DD30" s="634">
        <v>1349366</v>
      </c>
      <c r="DE30" s="626"/>
      <c r="DF30" s="626"/>
      <c r="DG30" s="626"/>
      <c r="DH30" s="626"/>
      <c r="DI30" s="626"/>
      <c r="DJ30" s="626"/>
      <c r="DK30" s="627"/>
      <c r="DL30" s="634">
        <v>1349366</v>
      </c>
      <c r="DM30" s="626"/>
      <c r="DN30" s="626"/>
      <c r="DO30" s="626"/>
      <c r="DP30" s="626"/>
      <c r="DQ30" s="626"/>
      <c r="DR30" s="626"/>
      <c r="DS30" s="626"/>
      <c r="DT30" s="626"/>
      <c r="DU30" s="626"/>
      <c r="DV30" s="627"/>
      <c r="DW30" s="630">
        <v>12.1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202598</v>
      </c>
      <c r="S31" s="626"/>
      <c r="T31" s="626"/>
      <c r="U31" s="626"/>
      <c r="V31" s="626"/>
      <c r="W31" s="626"/>
      <c r="X31" s="626"/>
      <c r="Y31" s="627"/>
      <c r="Z31" s="628">
        <v>1.1000000000000001</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95.7</v>
      </c>
      <c r="BN31" s="681"/>
      <c r="BO31" s="681"/>
      <c r="BP31" s="681"/>
      <c r="BQ31" s="682"/>
      <c r="BR31" s="680">
        <v>98.6</v>
      </c>
      <c r="BS31" s="657"/>
      <c r="BT31" s="657"/>
      <c r="BU31" s="657"/>
      <c r="BV31" s="657"/>
      <c r="BW31" s="657"/>
      <c r="BX31" s="631">
        <v>94.8</v>
      </c>
      <c r="BY31" s="681"/>
      <c r="BZ31" s="681"/>
      <c r="CA31" s="681"/>
      <c r="CB31" s="682"/>
      <c r="CD31" s="688"/>
      <c r="CE31" s="689"/>
      <c r="CF31" s="639" t="s">
        <v>297</v>
      </c>
      <c r="CG31" s="640"/>
      <c r="CH31" s="640"/>
      <c r="CI31" s="640"/>
      <c r="CJ31" s="640"/>
      <c r="CK31" s="640"/>
      <c r="CL31" s="640"/>
      <c r="CM31" s="640"/>
      <c r="CN31" s="640"/>
      <c r="CO31" s="640"/>
      <c r="CP31" s="640"/>
      <c r="CQ31" s="641"/>
      <c r="CR31" s="625">
        <v>211547</v>
      </c>
      <c r="CS31" s="657"/>
      <c r="CT31" s="657"/>
      <c r="CU31" s="657"/>
      <c r="CV31" s="657"/>
      <c r="CW31" s="657"/>
      <c r="CX31" s="657"/>
      <c r="CY31" s="658"/>
      <c r="CZ31" s="659">
        <v>1.1000000000000001</v>
      </c>
      <c r="DA31" s="660"/>
      <c r="DB31" s="660"/>
      <c r="DC31" s="661"/>
      <c r="DD31" s="634">
        <v>211404</v>
      </c>
      <c r="DE31" s="657"/>
      <c r="DF31" s="657"/>
      <c r="DG31" s="657"/>
      <c r="DH31" s="657"/>
      <c r="DI31" s="657"/>
      <c r="DJ31" s="657"/>
      <c r="DK31" s="658"/>
      <c r="DL31" s="634">
        <v>211404</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127761</v>
      </c>
      <c r="S32" s="626"/>
      <c r="T32" s="626"/>
      <c r="U32" s="626"/>
      <c r="V32" s="626"/>
      <c r="W32" s="626"/>
      <c r="X32" s="626"/>
      <c r="Y32" s="627"/>
      <c r="Z32" s="628">
        <v>0.7</v>
      </c>
      <c r="AA32" s="628"/>
      <c r="AB32" s="628"/>
      <c r="AC32" s="628"/>
      <c r="AD32" s="629">
        <v>2367</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97.8</v>
      </c>
      <c r="BH32" s="693"/>
      <c r="BI32" s="693"/>
      <c r="BJ32" s="693"/>
      <c r="BK32" s="693"/>
      <c r="BL32" s="693"/>
      <c r="BM32" s="694">
        <v>93.5</v>
      </c>
      <c r="BN32" s="693"/>
      <c r="BO32" s="693"/>
      <c r="BP32" s="693"/>
      <c r="BQ32" s="695"/>
      <c r="BR32" s="692">
        <v>98</v>
      </c>
      <c r="BS32" s="693"/>
      <c r="BT32" s="693"/>
      <c r="BU32" s="693"/>
      <c r="BV32" s="693"/>
      <c r="BW32" s="693"/>
      <c r="BX32" s="694">
        <v>92.7</v>
      </c>
      <c r="BY32" s="693"/>
      <c r="BZ32" s="693"/>
      <c r="CA32" s="693"/>
      <c r="CB32" s="695"/>
      <c r="CD32" s="690"/>
      <c r="CE32" s="691"/>
      <c r="CF32" s="639" t="s">
        <v>300</v>
      </c>
      <c r="CG32" s="640"/>
      <c r="CH32" s="640"/>
      <c r="CI32" s="640"/>
      <c r="CJ32" s="640"/>
      <c r="CK32" s="640"/>
      <c r="CL32" s="640"/>
      <c r="CM32" s="640"/>
      <c r="CN32" s="640"/>
      <c r="CO32" s="640"/>
      <c r="CP32" s="640"/>
      <c r="CQ32" s="641"/>
      <c r="CR32" s="625">
        <v>1819</v>
      </c>
      <c r="CS32" s="626"/>
      <c r="CT32" s="626"/>
      <c r="CU32" s="626"/>
      <c r="CV32" s="626"/>
      <c r="CW32" s="626"/>
      <c r="CX32" s="626"/>
      <c r="CY32" s="627"/>
      <c r="CZ32" s="659">
        <v>0</v>
      </c>
      <c r="DA32" s="660"/>
      <c r="DB32" s="660"/>
      <c r="DC32" s="661"/>
      <c r="DD32" s="634">
        <v>1819</v>
      </c>
      <c r="DE32" s="626"/>
      <c r="DF32" s="626"/>
      <c r="DG32" s="626"/>
      <c r="DH32" s="626"/>
      <c r="DI32" s="626"/>
      <c r="DJ32" s="626"/>
      <c r="DK32" s="627"/>
      <c r="DL32" s="634">
        <v>1819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1579980</v>
      </c>
      <c r="S33" s="626"/>
      <c r="T33" s="626"/>
      <c r="U33" s="626"/>
      <c r="V33" s="626"/>
      <c r="W33" s="626"/>
      <c r="X33" s="626"/>
      <c r="Y33" s="627"/>
      <c r="Z33" s="628">
        <v>8.3000000000000007</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7647427</v>
      </c>
      <c r="CS33" s="657"/>
      <c r="CT33" s="657"/>
      <c r="CU33" s="657"/>
      <c r="CV33" s="657"/>
      <c r="CW33" s="657"/>
      <c r="CX33" s="657"/>
      <c r="CY33" s="658"/>
      <c r="CZ33" s="659">
        <v>41.3</v>
      </c>
      <c r="DA33" s="660"/>
      <c r="DB33" s="660"/>
      <c r="DC33" s="661"/>
      <c r="DD33" s="634">
        <v>6583761</v>
      </c>
      <c r="DE33" s="657"/>
      <c r="DF33" s="657"/>
      <c r="DG33" s="657"/>
      <c r="DH33" s="657"/>
      <c r="DI33" s="657"/>
      <c r="DJ33" s="657"/>
      <c r="DK33" s="658"/>
      <c r="DL33" s="634">
        <v>5523231</v>
      </c>
      <c r="DM33" s="657"/>
      <c r="DN33" s="657"/>
      <c r="DO33" s="657"/>
      <c r="DP33" s="657"/>
      <c r="DQ33" s="657"/>
      <c r="DR33" s="657"/>
      <c r="DS33" s="657"/>
      <c r="DT33" s="657"/>
      <c r="DU33" s="657"/>
      <c r="DV33" s="658"/>
      <c r="DW33" s="630">
        <v>49.6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2525774</v>
      </c>
      <c r="CS34" s="626"/>
      <c r="CT34" s="626"/>
      <c r="CU34" s="626"/>
      <c r="CV34" s="626"/>
      <c r="CW34" s="626"/>
      <c r="CX34" s="626"/>
      <c r="CY34" s="627"/>
      <c r="CZ34" s="659">
        <v>13.6</v>
      </c>
      <c r="DA34" s="660"/>
      <c r="DB34" s="660"/>
      <c r="DC34" s="661"/>
      <c r="DD34" s="634">
        <v>2099894</v>
      </c>
      <c r="DE34" s="626"/>
      <c r="DF34" s="626"/>
      <c r="DG34" s="626"/>
      <c r="DH34" s="626"/>
      <c r="DI34" s="626"/>
      <c r="DJ34" s="626"/>
      <c r="DK34" s="627"/>
      <c r="DL34" s="634">
        <v>1856736</v>
      </c>
      <c r="DM34" s="626"/>
      <c r="DN34" s="626"/>
      <c r="DO34" s="626"/>
      <c r="DP34" s="626"/>
      <c r="DQ34" s="626"/>
      <c r="DR34" s="626"/>
      <c r="DS34" s="626"/>
      <c r="DT34" s="626"/>
      <c r="DU34" s="626"/>
      <c r="DV34" s="627"/>
      <c r="DW34" s="630">
        <v>16.7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638180</v>
      </c>
      <c r="S35" s="626"/>
      <c r="T35" s="626"/>
      <c r="U35" s="626"/>
      <c r="V35" s="626"/>
      <c r="W35" s="626"/>
      <c r="X35" s="626"/>
      <c r="Y35" s="627"/>
      <c r="Z35" s="628">
        <v>3.4</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3043866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-287081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96285</v>
      </c>
      <c r="CS35" s="657"/>
      <c r="CT35" s="657"/>
      <c r="CU35" s="657"/>
      <c r="CV35" s="657"/>
      <c r="CW35" s="657"/>
      <c r="CX35" s="657"/>
      <c r="CY35" s="658"/>
      <c r="CZ35" s="659">
        <v>0.5</v>
      </c>
      <c r="DA35" s="660"/>
      <c r="DB35" s="660"/>
      <c r="DC35" s="661"/>
      <c r="DD35" s="634">
        <v>95130</v>
      </c>
      <c r="DE35" s="657"/>
      <c r="DF35" s="657"/>
      <c r="DG35" s="657"/>
      <c r="DH35" s="657"/>
      <c r="DI35" s="657"/>
      <c r="DJ35" s="657"/>
      <c r="DK35" s="658"/>
      <c r="DL35" s="634">
        <v>94998</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18989505</v>
      </c>
      <c r="S36" s="698"/>
      <c r="T36" s="698"/>
      <c r="U36" s="698"/>
      <c r="V36" s="698"/>
      <c r="W36" s="698"/>
      <c r="X36" s="698"/>
      <c r="Y36" s="699"/>
      <c r="Z36" s="700">
        <v>100</v>
      </c>
      <c r="AA36" s="700"/>
      <c r="AB36" s="700"/>
      <c r="AC36" s="700"/>
      <c r="AD36" s="701">
        <v>10503193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583264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-496401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1879917</v>
      </c>
      <c r="CS36" s="626"/>
      <c r="CT36" s="626"/>
      <c r="CU36" s="626"/>
      <c r="CV36" s="626"/>
      <c r="CW36" s="626"/>
      <c r="CX36" s="626"/>
      <c r="CY36" s="627"/>
      <c r="CZ36" s="659">
        <v>10.1</v>
      </c>
      <c r="DA36" s="660"/>
      <c r="DB36" s="660"/>
      <c r="DC36" s="661"/>
      <c r="DD36" s="634">
        <v>1768786</v>
      </c>
      <c r="DE36" s="626"/>
      <c r="DF36" s="626"/>
      <c r="DG36" s="626"/>
      <c r="DH36" s="626"/>
      <c r="DI36" s="626"/>
      <c r="DJ36" s="626"/>
      <c r="DK36" s="627"/>
      <c r="DL36" s="634">
        <v>1361661</v>
      </c>
      <c r="DM36" s="626"/>
      <c r="DN36" s="626"/>
      <c r="DO36" s="626"/>
      <c r="DP36" s="626"/>
      <c r="DQ36" s="626"/>
      <c r="DR36" s="626"/>
      <c r="DS36" s="626"/>
      <c r="DT36" s="626"/>
      <c r="DU36" s="626"/>
      <c r="DV36" s="627"/>
      <c r="DW36" s="630">
        <v>12.2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268355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8735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1082006</v>
      </c>
      <c r="CS37" s="657"/>
      <c r="CT37" s="657"/>
      <c r="CU37" s="657"/>
      <c r="CV37" s="657"/>
      <c r="CW37" s="657"/>
      <c r="CX37" s="657"/>
      <c r="CY37" s="658"/>
      <c r="CZ37" s="659">
        <v>5.8</v>
      </c>
      <c r="DA37" s="660"/>
      <c r="DB37" s="660"/>
      <c r="DC37" s="661"/>
      <c r="DD37" s="634">
        <v>1082006</v>
      </c>
      <c r="DE37" s="657"/>
      <c r="DF37" s="657"/>
      <c r="DG37" s="657"/>
      <c r="DH37" s="657"/>
      <c r="DI37" s="657"/>
      <c r="DJ37" s="657"/>
      <c r="DK37" s="658"/>
      <c r="DL37" s="634">
        <v>962358</v>
      </c>
      <c r="DM37" s="657"/>
      <c r="DN37" s="657"/>
      <c r="DO37" s="657"/>
      <c r="DP37" s="657"/>
      <c r="DQ37" s="657"/>
      <c r="DR37" s="657"/>
      <c r="DS37" s="657"/>
      <c r="DT37" s="657"/>
      <c r="DU37" s="657"/>
      <c r="DV37" s="658"/>
      <c r="DW37" s="630">
        <v>8.6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22439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14717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2753072</v>
      </c>
      <c r="CS38" s="626"/>
      <c r="CT38" s="626"/>
      <c r="CU38" s="626"/>
      <c r="CV38" s="626"/>
      <c r="CW38" s="626"/>
      <c r="CX38" s="626"/>
      <c r="CY38" s="627"/>
      <c r="CZ38" s="659">
        <v>14.9</v>
      </c>
      <c r="DA38" s="660"/>
      <c r="DB38" s="660"/>
      <c r="DC38" s="661"/>
      <c r="DD38" s="634">
        <v>2311381</v>
      </c>
      <c r="DE38" s="626"/>
      <c r="DF38" s="626"/>
      <c r="DG38" s="626"/>
      <c r="DH38" s="626"/>
      <c r="DI38" s="626"/>
      <c r="DJ38" s="626"/>
      <c r="DK38" s="627"/>
      <c r="DL38" s="634">
        <v>2209836</v>
      </c>
      <c r="DM38" s="626"/>
      <c r="DN38" s="626"/>
      <c r="DO38" s="626"/>
      <c r="DP38" s="626"/>
      <c r="DQ38" s="626"/>
      <c r="DR38" s="626"/>
      <c r="DS38" s="626"/>
      <c r="DT38" s="626"/>
      <c r="DU38" s="626"/>
      <c r="DV38" s="627"/>
      <c r="DW38" s="630">
        <v>19.8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392379</v>
      </c>
      <c r="CS39" s="657"/>
      <c r="CT39" s="657"/>
      <c r="CU39" s="657"/>
      <c r="CV39" s="657"/>
      <c r="CW39" s="657"/>
      <c r="CX39" s="657"/>
      <c r="CY39" s="658"/>
      <c r="CZ39" s="659">
        <v>2.1</v>
      </c>
      <c r="DA39" s="660"/>
      <c r="DB39" s="660"/>
      <c r="DC39" s="661"/>
      <c r="DD39" s="634">
        <v>308570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698019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1471789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327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1792310</v>
      </c>
      <c r="CS42" s="626"/>
      <c r="CT42" s="626"/>
      <c r="CU42" s="626"/>
      <c r="CV42" s="626"/>
      <c r="CW42" s="626"/>
      <c r="CX42" s="626"/>
      <c r="CY42" s="627"/>
      <c r="CZ42" s="659">
        <v>9.6999999999999993</v>
      </c>
      <c r="DA42" s="708"/>
      <c r="DB42" s="708"/>
      <c r="DC42" s="709"/>
      <c r="DD42" s="634">
        <v>220558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80667</v>
      </c>
      <c r="CS43" s="657"/>
      <c r="CT43" s="657"/>
      <c r="CU43" s="657"/>
      <c r="CV43" s="657"/>
      <c r="CW43" s="657"/>
      <c r="CX43" s="657"/>
      <c r="CY43" s="658"/>
      <c r="CZ43" s="659">
        <v>0.4</v>
      </c>
      <c r="DA43" s="660"/>
      <c r="DB43" s="660"/>
      <c r="DC43" s="661"/>
      <c r="DD43" s="634">
        <v>36339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1792310</v>
      </c>
      <c r="CS44" s="626"/>
      <c r="CT44" s="626"/>
      <c r="CU44" s="626"/>
      <c r="CV44" s="626"/>
      <c r="CW44" s="626"/>
      <c r="CX44" s="626"/>
      <c r="CY44" s="627"/>
      <c r="CZ44" s="659">
        <v>9.6999999999999993</v>
      </c>
      <c r="DA44" s="708"/>
      <c r="DB44" s="708"/>
      <c r="DC44" s="709"/>
      <c r="DD44" s="634">
        <v>220558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933581</v>
      </c>
      <c r="CS45" s="657"/>
      <c r="CT45" s="657"/>
      <c r="CU45" s="657"/>
      <c r="CV45" s="657"/>
      <c r="CW45" s="657"/>
      <c r="CX45" s="657"/>
      <c r="CY45" s="658"/>
      <c r="CZ45" s="659">
        <v>5</v>
      </c>
      <c r="DA45" s="660"/>
      <c r="DB45" s="660"/>
      <c r="DC45" s="661"/>
      <c r="DD45" s="634">
        <v>87611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851531</v>
      </c>
      <c r="CS46" s="626"/>
      <c r="CT46" s="626"/>
      <c r="CU46" s="626"/>
      <c r="CV46" s="626"/>
      <c r="CW46" s="626"/>
      <c r="CX46" s="626"/>
      <c r="CY46" s="627"/>
      <c r="CZ46" s="659">
        <v>4.5999999999999996</v>
      </c>
      <c r="DA46" s="708"/>
      <c r="DB46" s="708"/>
      <c r="DC46" s="709"/>
      <c r="DD46" s="634">
        <v>132548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222</v>
      </c>
      <c r="CS47" s="657"/>
      <c r="CT47" s="657"/>
      <c r="CU47" s="657"/>
      <c r="CV47" s="657"/>
      <c r="CW47" s="657"/>
      <c r="CX47" s="657"/>
      <c r="CY47" s="658"/>
      <c r="CZ47" s="659" t="s">
        <v>222</v>
      </c>
      <c r="DA47" s="660"/>
      <c r="DB47" s="660"/>
      <c r="DC47" s="661"/>
      <c r="DD47" s="634" t="s">
        <v>222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18531991</v>
      </c>
      <c r="CS49" s="693"/>
      <c r="CT49" s="693"/>
      <c r="CU49" s="693"/>
      <c r="CV49" s="693"/>
      <c r="CW49" s="693"/>
      <c r="CX49" s="693"/>
      <c r="CY49" s="720"/>
      <c r="CZ49" s="721">
        <v>100</v>
      </c>
      <c r="DA49" s="722"/>
      <c r="DB49" s="722"/>
      <c r="DC49" s="723"/>
      <c r="DD49" s="724">
        <v>12352217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19188</v>
      </c>
      <c r="R7" s="755"/>
      <c r="S7" s="755"/>
      <c r="T7" s="755"/>
      <c r="U7" s="755"/>
      <c r="V7" s="755">
        <v>18731</v>
      </c>
      <c r="W7" s="755"/>
      <c r="X7" s="755"/>
      <c r="Y7" s="755"/>
      <c r="Z7" s="755"/>
      <c r="AA7" s="755">
        <v>457</v>
      </c>
      <c r="AB7" s="755"/>
      <c r="AC7" s="755"/>
      <c r="AD7" s="755"/>
      <c r="AE7" s="756"/>
      <c r="AF7" s="757">
        <v>282</v>
      </c>
      <c r="AG7" s="758"/>
      <c r="AH7" s="758"/>
      <c r="AI7" s="758"/>
      <c r="AJ7" s="759"/>
      <c r="AK7" s="794">
        <v>783</v>
      </c>
      <c r="AL7" s="795"/>
      <c r="AM7" s="795"/>
      <c r="AN7" s="795"/>
      <c r="AO7" s="795"/>
      <c r="AP7" s="795">
        <v>17127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18990</v>
      </c>
      <c r="R23" s="814"/>
      <c r="S23" s="814"/>
      <c r="T23" s="814"/>
      <c r="U23" s="814"/>
      <c r="V23" s="814">
        <v>18532</v>
      </c>
      <c r="W23" s="814"/>
      <c r="X23" s="814"/>
      <c r="Y23" s="814"/>
      <c r="Z23" s="814"/>
      <c r="AA23" s="814">
        <v>457</v>
      </c>
      <c r="AB23" s="814"/>
      <c r="AC23" s="814"/>
      <c r="AD23" s="814"/>
      <c r="AE23" s="815"/>
      <c r="AF23" s="816">
        <v>282</v>
      </c>
      <c r="AG23" s="814"/>
      <c r="AH23" s="814"/>
      <c r="AI23" s="814"/>
      <c r="AJ23" s="817"/>
      <c r="AK23" s="818"/>
      <c r="AL23" s="819"/>
      <c r="AM23" s="819"/>
      <c r="AN23" s="819"/>
      <c r="AO23" s="819"/>
      <c r="AP23" s="814">
        <v>17127</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8449</v>
      </c>
      <c r="R28" s="843"/>
      <c r="S28" s="843"/>
      <c r="T28" s="843"/>
      <c r="U28" s="843"/>
      <c r="V28" s="843">
        <v>8736</v>
      </c>
      <c r="W28" s="843"/>
      <c r="X28" s="843"/>
      <c r="Y28" s="843"/>
      <c r="Z28" s="843"/>
      <c r="AA28" s="843">
        <v>-287</v>
      </c>
      <c r="AB28" s="843"/>
      <c r="AC28" s="843"/>
      <c r="AD28" s="843"/>
      <c r="AE28" s="844"/>
      <c r="AF28" s="845">
        <v>-287</v>
      </c>
      <c r="AG28" s="843"/>
      <c r="AH28" s="843"/>
      <c r="AI28" s="843"/>
      <c r="AJ28" s="846"/>
      <c r="AK28" s="847">
        <v>913</v>
      </c>
      <c r="AL28" s="838"/>
      <c r="AM28" s="838"/>
      <c r="AN28" s="838"/>
      <c r="AO28" s="838"/>
      <c r="AP28" s="838" t="s">
        <v>544</v>
      </c>
      <c r="AQ28" s="838"/>
      <c r="AR28" s="838"/>
      <c r="AS28" s="838"/>
      <c r="AT28" s="838"/>
      <c r="AU28" s="838" t="s">
        <v>481</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4563</v>
      </c>
      <c r="R29" s="779"/>
      <c r="S29" s="779"/>
      <c r="T29" s="779"/>
      <c r="U29" s="779"/>
      <c r="V29" s="779">
        <v>4413</v>
      </c>
      <c r="W29" s="779"/>
      <c r="X29" s="779"/>
      <c r="Y29" s="779"/>
      <c r="Z29" s="779"/>
      <c r="AA29" s="779">
        <v>150</v>
      </c>
      <c r="AB29" s="779"/>
      <c r="AC29" s="779"/>
      <c r="AD29" s="779"/>
      <c r="AE29" s="780"/>
      <c r="AF29" s="781">
        <v>150</v>
      </c>
      <c r="AG29" s="782"/>
      <c r="AH29" s="782"/>
      <c r="AI29" s="782"/>
      <c r="AJ29" s="783"/>
      <c r="AK29" s="850">
        <v>777</v>
      </c>
      <c r="AL29" s="851"/>
      <c r="AM29" s="851"/>
      <c r="AN29" s="851"/>
      <c r="AO29" s="851"/>
      <c r="AP29" s="851" t="s">
        <v>544</v>
      </c>
      <c r="AQ29" s="851"/>
      <c r="AR29" s="851"/>
      <c r="AS29" s="851"/>
      <c r="AT29" s="851"/>
      <c r="AU29" s="851" t="s">
        <v>481</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1347</v>
      </c>
      <c r="R30" s="779"/>
      <c r="S30" s="779"/>
      <c r="T30" s="779"/>
      <c r="U30" s="779"/>
      <c r="V30" s="779">
        <v>1325</v>
      </c>
      <c r="W30" s="779"/>
      <c r="X30" s="779"/>
      <c r="Y30" s="779"/>
      <c r="Z30" s="779"/>
      <c r="AA30" s="779">
        <v>22</v>
      </c>
      <c r="AB30" s="779"/>
      <c r="AC30" s="779"/>
      <c r="AD30" s="779"/>
      <c r="AE30" s="780"/>
      <c r="AF30" s="781">
        <v>22</v>
      </c>
      <c r="AG30" s="782"/>
      <c r="AH30" s="782"/>
      <c r="AI30" s="782"/>
      <c r="AJ30" s="783"/>
      <c r="AK30" s="850">
        <v>786</v>
      </c>
      <c r="AL30" s="851"/>
      <c r="AM30" s="851"/>
      <c r="AN30" s="851"/>
      <c r="AO30" s="851"/>
      <c r="AP30" s="851" t="s">
        <v>544</v>
      </c>
      <c r="AQ30" s="851"/>
      <c r="AR30" s="851"/>
      <c r="AS30" s="851"/>
      <c r="AT30" s="851"/>
      <c r="AU30" s="851" t="s">
        <v>481</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350</v>
      </c>
      <c r="R31" s="779"/>
      <c r="S31" s="779"/>
      <c r="T31" s="779"/>
      <c r="U31" s="779"/>
      <c r="V31" s="779">
        <v>441</v>
      </c>
      <c r="W31" s="779"/>
      <c r="X31" s="779"/>
      <c r="Y31" s="779"/>
      <c r="Z31" s="779"/>
      <c r="AA31" s="779">
        <v>-90</v>
      </c>
      <c r="AB31" s="779"/>
      <c r="AC31" s="779"/>
      <c r="AD31" s="779"/>
      <c r="AE31" s="780"/>
      <c r="AF31" s="781">
        <v>166</v>
      </c>
      <c r="AG31" s="782"/>
      <c r="AH31" s="782"/>
      <c r="AI31" s="782"/>
      <c r="AJ31" s="783"/>
      <c r="AK31" s="850">
        <v>268</v>
      </c>
      <c r="AL31" s="851"/>
      <c r="AM31" s="851"/>
      <c r="AN31" s="851"/>
      <c r="AO31" s="851"/>
      <c r="AP31" s="851">
        <v>2823</v>
      </c>
      <c r="AQ31" s="851"/>
      <c r="AR31" s="851"/>
      <c r="AS31" s="851"/>
      <c r="AT31" s="851"/>
      <c r="AU31" s="851">
        <v>2165</v>
      </c>
      <c r="AV31" s="851"/>
      <c r="AW31" s="851"/>
      <c r="AX31" s="851"/>
      <c r="AY31" s="851"/>
      <c r="AZ31" s="852" t="s">
        <v>544</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1250</v>
      </c>
      <c r="R32" s="779"/>
      <c r="S32" s="779"/>
      <c r="T32" s="779"/>
      <c r="U32" s="779"/>
      <c r="V32" s="779">
        <v>1141</v>
      </c>
      <c r="W32" s="779"/>
      <c r="X32" s="779"/>
      <c r="Y32" s="779"/>
      <c r="Z32" s="779"/>
      <c r="AA32" s="779">
        <v>109</v>
      </c>
      <c r="AB32" s="779"/>
      <c r="AC32" s="779"/>
      <c r="AD32" s="779"/>
      <c r="AE32" s="780"/>
      <c r="AF32" s="781">
        <v>783</v>
      </c>
      <c r="AG32" s="782"/>
      <c r="AH32" s="782"/>
      <c r="AI32" s="782"/>
      <c r="AJ32" s="783"/>
      <c r="AK32" s="850">
        <v>23</v>
      </c>
      <c r="AL32" s="851"/>
      <c r="AM32" s="851"/>
      <c r="AN32" s="851"/>
      <c r="AO32" s="851"/>
      <c r="AP32" s="851">
        <v>2536</v>
      </c>
      <c r="AQ32" s="851"/>
      <c r="AR32" s="851"/>
      <c r="AS32" s="851"/>
      <c r="AT32" s="851"/>
      <c r="AU32" s="851">
        <v>46</v>
      </c>
      <c r="AV32" s="851"/>
      <c r="AW32" s="851"/>
      <c r="AX32" s="851"/>
      <c r="AY32" s="851"/>
      <c r="AZ32" s="852" t="s">
        <v>544</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1483</v>
      </c>
      <c r="R33" s="779"/>
      <c r="S33" s="779"/>
      <c r="T33" s="779"/>
      <c r="U33" s="779"/>
      <c r="V33" s="779">
        <v>1483</v>
      </c>
      <c r="W33" s="779"/>
      <c r="X33" s="779"/>
      <c r="Y33" s="779"/>
      <c r="Z33" s="779"/>
      <c r="AA33" s="779" t="s">
        <v>544</v>
      </c>
      <c r="AB33" s="779"/>
      <c r="AC33" s="779"/>
      <c r="AD33" s="779"/>
      <c r="AE33" s="780"/>
      <c r="AF33" s="781" t="s">
        <v>222</v>
      </c>
      <c r="AG33" s="782"/>
      <c r="AH33" s="782"/>
      <c r="AI33" s="782"/>
      <c r="AJ33" s="783"/>
      <c r="AK33" s="850">
        <v>583</v>
      </c>
      <c r="AL33" s="851"/>
      <c r="AM33" s="851"/>
      <c r="AN33" s="851"/>
      <c r="AO33" s="851"/>
      <c r="AP33" s="851">
        <v>7233</v>
      </c>
      <c r="AQ33" s="851"/>
      <c r="AR33" s="851"/>
      <c r="AS33" s="851"/>
      <c r="AT33" s="851"/>
      <c r="AU33" s="851">
        <v>6213</v>
      </c>
      <c r="AV33" s="851"/>
      <c r="AW33" s="851"/>
      <c r="AX33" s="851"/>
      <c r="AY33" s="851"/>
      <c r="AZ33" s="852" t="s">
        <v>544</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834</v>
      </c>
      <c r="AG63" s="862"/>
      <c r="AH63" s="862"/>
      <c r="AI63" s="862"/>
      <c r="AJ63" s="863"/>
      <c r="AK63" s="864"/>
      <c r="AL63" s="859"/>
      <c r="AM63" s="859"/>
      <c r="AN63" s="859"/>
      <c r="AO63" s="859"/>
      <c r="AP63" s="862">
        <v>12592</v>
      </c>
      <c r="AQ63" s="862"/>
      <c r="AR63" s="862"/>
      <c r="AS63" s="862"/>
      <c r="AT63" s="862"/>
      <c r="AU63" s="862">
        <v>8462</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1340</v>
      </c>
      <c r="R68" s="886"/>
      <c r="S68" s="886"/>
      <c r="T68" s="886"/>
      <c r="U68" s="886"/>
      <c r="V68" s="886">
        <v>1333</v>
      </c>
      <c r="W68" s="886"/>
      <c r="X68" s="886"/>
      <c r="Y68" s="886"/>
      <c r="Z68" s="886"/>
      <c r="AA68" s="886">
        <v>7</v>
      </c>
      <c r="AB68" s="886"/>
      <c r="AC68" s="886"/>
      <c r="AD68" s="886"/>
      <c r="AE68" s="886"/>
      <c r="AF68" s="886">
        <v>7</v>
      </c>
      <c r="AG68" s="886"/>
      <c r="AH68" s="886"/>
      <c r="AI68" s="886"/>
      <c r="AJ68" s="886"/>
      <c r="AK68" s="886" t="s">
        <v>551</v>
      </c>
      <c r="AL68" s="886"/>
      <c r="AM68" s="886"/>
      <c r="AN68" s="886"/>
      <c r="AO68" s="886"/>
      <c r="AP68" s="886">
        <v>2102</v>
      </c>
      <c r="AQ68" s="886"/>
      <c r="AR68" s="886"/>
      <c r="AS68" s="886"/>
      <c r="AT68" s="886"/>
      <c r="AU68" s="886">
        <v>954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4089</v>
      </c>
      <c r="R69" s="851"/>
      <c r="S69" s="851"/>
      <c r="T69" s="851"/>
      <c r="U69" s="851"/>
      <c r="V69" s="851">
        <v>4089</v>
      </c>
      <c r="W69" s="851"/>
      <c r="X69" s="851"/>
      <c r="Y69" s="851"/>
      <c r="Z69" s="851"/>
      <c r="AA69" s="851">
        <v>0</v>
      </c>
      <c r="AB69" s="851"/>
      <c r="AC69" s="851"/>
      <c r="AD69" s="851"/>
      <c r="AE69" s="851"/>
      <c r="AF69" s="851">
        <v>0</v>
      </c>
      <c r="AG69" s="851"/>
      <c r="AH69" s="851"/>
      <c r="AI69" s="851"/>
      <c r="AJ69" s="851"/>
      <c r="AK69" s="851" t="s">
        <v>551</v>
      </c>
      <c r="AL69" s="851"/>
      <c r="AM69" s="851"/>
      <c r="AN69" s="851"/>
      <c r="AO69" s="851"/>
      <c r="AP69" s="851">
        <v>1892</v>
      </c>
      <c r="AQ69" s="851"/>
      <c r="AR69" s="851"/>
      <c r="AS69" s="851"/>
      <c r="AT69" s="851"/>
      <c r="AU69" s="851">
        <v>348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208</v>
      </c>
      <c r="R70" s="851"/>
      <c r="S70" s="851"/>
      <c r="T70" s="851"/>
      <c r="U70" s="851"/>
      <c r="V70" s="851">
        <v>187</v>
      </c>
      <c r="W70" s="851"/>
      <c r="X70" s="851"/>
      <c r="Y70" s="851"/>
      <c r="Z70" s="851"/>
      <c r="AA70" s="851">
        <v>21</v>
      </c>
      <c r="AB70" s="851"/>
      <c r="AC70" s="851"/>
      <c r="AD70" s="851"/>
      <c r="AE70" s="851"/>
      <c r="AF70" s="851">
        <v>21</v>
      </c>
      <c r="AG70" s="851"/>
      <c r="AH70" s="851"/>
      <c r="AI70" s="851"/>
      <c r="AJ70" s="851"/>
      <c r="AK70" s="851" t="s">
        <v>551</v>
      </c>
      <c r="AL70" s="851"/>
      <c r="AM70" s="851"/>
      <c r="AN70" s="851"/>
      <c r="AO70" s="851"/>
      <c r="AP70" s="851" t="s">
        <v>551</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1080473</v>
      </c>
      <c r="R71" s="851"/>
      <c r="S71" s="851"/>
      <c r="T71" s="851"/>
      <c r="U71" s="851"/>
      <c r="V71" s="851">
        <v>1052361</v>
      </c>
      <c r="W71" s="851"/>
      <c r="X71" s="851"/>
      <c r="Y71" s="851"/>
      <c r="Z71" s="851"/>
      <c r="AA71" s="851">
        <v>28112</v>
      </c>
      <c r="AB71" s="851"/>
      <c r="AC71" s="851"/>
      <c r="AD71" s="851"/>
      <c r="AE71" s="851"/>
      <c r="AF71" s="851">
        <v>28112</v>
      </c>
      <c r="AG71" s="851"/>
      <c r="AH71" s="851"/>
      <c r="AI71" s="851"/>
      <c r="AJ71" s="851"/>
      <c r="AK71" s="851">
        <v>14163</v>
      </c>
      <c r="AL71" s="851"/>
      <c r="AM71" s="851"/>
      <c r="AN71" s="851"/>
      <c r="AO71" s="851"/>
      <c r="AP71" s="851" t="s">
        <v>551</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41779</v>
      </c>
      <c r="R72" s="851"/>
      <c r="S72" s="851"/>
      <c r="T72" s="851"/>
      <c r="U72" s="851"/>
      <c r="V72" s="851">
        <v>34294</v>
      </c>
      <c r="W72" s="851"/>
      <c r="X72" s="851"/>
      <c r="Y72" s="851"/>
      <c r="Z72" s="851"/>
      <c r="AA72" s="851">
        <v>7485</v>
      </c>
      <c r="AB72" s="851"/>
      <c r="AC72" s="851"/>
      <c r="AD72" s="851"/>
      <c r="AE72" s="851"/>
      <c r="AF72" s="851">
        <v>23182</v>
      </c>
      <c r="AG72" s="851"/>
      <c r="AH72" s="851"/>
      <c r="AI72" s="851"/>
      <c r="AJ72" s="851"/>
      <c r="AK72" s="851" t="s">
        <v>551</v>
      </c>
      <c r="AL72" s="851"/>
      <c r="AM72" s="851"/>
      <c r="AN72" s="851"/>
      <c r="AO72" s="851"/>
      <c r="AP72" s="851">
        <v>136632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7740</v>
      </c>
      <c r="R73" s="851"/>
      <c r="S73" s="851"/>
      <c r="T73" s="851"/>
      <c r="U73" s="851"/>
      <c r="V73" s="851">
        <v>5794</v>
      </c>
      <c r="W73" s="851"/>
      <c r="X73" s="851"/>
      <c r="Y73" s="851"/>
      <c r="Z73" s="851"/>
      <c r="AA73" s="851">
        <v>1946</v>
      </c>
      <c r="AB73" s="851"/>
      <c r="AC73" s="851"/>
      <c r="AD73" s="851"/>
      <c r="AE73" s="851"/>
      <c r="AF73" s="851">
        <v>18566</v>
      </c>
      <c r="AG73" s="851"/>
      <c r="AH73" s="851"/>
      <c r="AI73" s="851"/>
      <c r="AJ73" s="851"/>
      <c r="AK73" s="851" t="s">
        <v>551</v>
      </c>
      <c r="AL73" s="851"/>
      <c r="AM73" s="851"/>
      <c r="AN73" s="851"/>
      <c r="AO73" s="851"/>
      <c r="AP73" s="851">
        <v>17196</v>
      </c>
      <c r="AQ73" s="851"/>
      <c r="AR73" s="851"/>
      <c r="AS73" s="851"/>
      <c r="AT73" s="851"/>
      <c r="AU73" s="851" t="s">
        <v>551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69888</v>
      </c>
      <c r="AG88" s="862"/>
      <c r="AH88" s="862"/>
      <c r="AI88" s="862"/>
      <c r="AJ88" s="862"/>
      <c r="AK88" s="859"/>
      <c r="AL88" s="859"/>
      <c r="AM88" s="859"/>
      <c r="AN88" s="859"/>
      <c r="AO88" s="859"/>
      <c r="AP88" s="862">
        <v>157822</v>
      </c>
      <c r="AQ88" s="862"/>
      <c r="AR88" s="862"/>
      <c r="AS88" s="862"/>
      <c r="AT88" s="862"/>
      <c r="AU88" s="862">
        <v>1302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1847326</v>
      </c>
      <c r="AB110" s="922"/>
      <c r="AC110" s="922"/>
      <c r="AD110" s="922"/>
      <c r="AE110" s="923"/>
      <c r="AF110" s="924">
        <v>1718475</v>
      </c>
      <c r="AG110" s="922"/>
      <c r="AH110" s="922"/>
      <c r="AI110" s="922"/>
      <c r="AJ110" s="923"/>
      <c r="AK110" s="924">
        <v>1567967</v>
      </c>
      <c r="AL110" s="922"/>
      <c r="AM110" s="922"/>
      <c r="AN110" s="922"/>
      <c r="AO110" s="923"/>
      <c r="AP110" s="925">
        <v>16.600000000000001</v>
      </c>
      <c r="AQ110" s="926"/>
      <c r="AR110" s="926"/>
      <c r="AS110" s="926"/>
      <c r="AT110" s="927"/>
      <c r="AU110" s="928" t="s">
        <v>60</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16501908</v>
      </c>
      <c r="BR110" s="957"/>
      <c r="BS110" s="957"/>
      <c r="BT110" s="957"/>
      <c r="BU110" s="957"/>
      <c r="BV110" s="957">
        <v>16903904</v>
      </c>
      <c r="BW110" s="957"/>
      <c r="BX110" s="957"/>
      <c r="BY110" s="957"/>
      <c r="BZ110" s="957"/>
      <c r="CA110" s="957">
        <v>17127464</v>
      </c>
      <c r="CB110" s="957"/>
      <c r="CC110" s="957"/>
      <c r="CD110" s="957"/>
      <c r="CE110" s="957"/>
      <c r="CF110" s="971">
        <v>181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88372</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8836350</v>
      </c>
      <c r="BR112" s="950"/>
      <c r="BS112" s="950"/>
      <c r="BT112" s="950"/>
      <c r="BU112" s="950"/>
      <c r="BV112" s="950">
        <v>8483306</v>
      </c>
      <c r="BW112" s="950"/>
      <c r="BX112" s="950"/>
      <c r="BY112" s="950"/>
      <c r="BZ112" s="950"/>
      <c r="CA112" s="950">
        <v>8461993</v>
      </c>
      <c r="CB112" s="950"/>
      <c r="CC112" s="950"/>
      <c r="CD112" s="950"/>
      <c r="CE112" s="950"/>
      <c r="CF112" s="944">
        <v>89.4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728051</v>
      </c>
      <c r="AB113" s="964"/>
      <c r="AC113" s="964"/>
      <c r="AD113" s="964"/>
      <c r="AE113" s="965"/>
      <c r="AF113" s="966">
        <v>738202</v>
      </c>
      <c r="AG113" s="964"/>
      <c r="AH113" s="964"/>
      <c r="AI113" s="964"/>
      <c r="AJ113" s="965"/>
      <c r="AK113" s="966">
        <v>658923</v>
      </c>
      <c r="AL113" s="964"/>
      <c r="AM113" s="964"/>
      <c r="AN113" s="964"/>
      <c r="AO113" s="965"/>
      <c r="AP113" s="967">
        <v>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1204139</v>
      </c>
      <c r="BR113" s="950"/>
      <c r="BS113" s="950"/>
      <c r="BT113" s="950"/>
      <c r="BU113" s="950"/>
      <c r="BV113" s="950">
        <v>1287827</v>
      </c>
      <c r="BW113" s="950"/>
      <c r="BX113" s="950"/>
      <c r="BY113" s="950"/>
      <c r="BZ113" s="950"/>
      <c r="CA113" s="950">
        <v>1302304</v>
      </c>
      <c r="CB113" s="950"/>
      <c r="CC113" s="950"/>
      <c r="CD113" s="950"/>
      <c r="CE113" s="950"/>
      <c r="CF113" s="944">
        <v>13.8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22070</v>
      </c>
      <c r="AB114" s="989"/>
      <c r="AC114" s="989"/>
      <c r="AD114" s="989"/>
      <c r="AE114" s="990"/>
      <c r="AF114" s="991">
        <v>88962</v>
      </c>
      <c r="AG114" s="989"/>
      <c r="AH114" s="989"/>
      <c r="AI114" s="989"/>
      <c r="AJ114" s="990"/>
      <c r="AK114" s="991">
        <v>160476</v>
      </c>
      <c r="AL114" s="989"/>
      <c r="AM114" s="989"/>
      <c r="AN114" s="989"/>
      <c r="AO114" s="990"/>
      <c r="AP114" s="992">
        <v>1.7</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3434907</v>
      </c>
      <c r="BR114" s="950"/>
      <c r="BS114" s="950"/>
      <c r="BT114" s="950"/>
      <c r="BU114" s="950"/>
      <c r="BV114" s="950">
        <v>3376657</v>
      </c>
      <c r="BW114" s="950"/>
      <c r="BX114" s="950"/>
      <c r="BY114" s="950"/>
      <c r="BZ114" s="950"/>
      <c r="CA114" s="950">
        <v>3461972</v>
      </c>
      <c r="CB114" s="950"/>
      <c r="CC114" s="950"/>
      <c r="CD114" s="950"/>
      <c r="CE114" s="950"/>
      <c r="CF114" s="944">
        <v>36.6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88370</v>
      </c>
      <c r="AB115" s="964"/>
      <c r="AC115" s="964"/>
      <c r="AD115" s="964"/>
      <c r="AE115" s="965"/>
      <c r="AF115" s="966">
        <v>88372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2685817</v>
      </c>
      <c r="AB117" s="1007"/>
      <c r="AC117" s="1007"/>
      <c r="AD117" s="1007"/>
      <c r="AE117" s="1008"/>
      <c r="AF117" s="1009">
        <v>2634011</v>
      </c>
      <c r="AG117" s="1007"/>
      <c r="AH117" s="1007"/>
      <c r="AI117" s="1007"/>
      <c r="AJ117" s="1008"/>
      <c r="AK117" s="1009">
        <v>2387366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30065676</v>
      </c>
      <c r="BR119" s="1028"/>
      <c r="BS119" s="1028"/>
      <c r="BT119" s="1028"/>
      <c r="BU119" s="1028"/>
      <c r="BV119" s="1028">
        <v>30051694</v>
      </c>
      <c r="BW119" s="1028"/>
      <c r="BX119" s="1028"/>
      <c r="BY119" s="1028"/>
      <c r="BZ119" s="1028"/>
      <c r="CA119" s="1028">
        <v>30353733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88372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3443013</v>
      </c>
      <c r="BR120" s="957"/>
      <c r="BS120" s="957"/>
      <c r="BT120" s="957"/>
      <c r="BU120" s="957"/>
      <c r="BV120" s="957">
        <v>3084119</v>
      </c>
      <c r="BW120" s="957"/>
      <c r="BX120" s="957"/>
      <c r="BY120" s="957"/>
      <c r="BZ120" s="957"/>
      <c r="CA120" s="957">
        <v>3017058</v>
      </c>
      <c r="CB120" s="957"/>
      <c r="CC120" s="957"/>
      <c r="CD120" s="957"/>
      <c r="CE120" s="957"/>
      <c r="CF120" s="971">
        <v>31.9</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6308949</v>
      </c>
      <c r="DH120" s="957"/>
      <c r="DI120" s="957"/>
      <c r="DJ120" s="957"/>
      <c r="DK120" s="957"/>
      <c r="DL120" s="957">
        <v>6271783</v>
      </c>
      <c r="DM120" s="957"/>
      <c r="DN120" s="957"/>
      <c r="DO120" s="957"/>
      <c r="DP120" s="957"/>
      <c r="DQ120" s="957">
        <v>6213010</v>
      </c>
      <c r="DR120" s="957"/>
      <c r="DS120" s="957"/>
      <c r="DT120" s="957"/>
      <c r="DU120" s="957"/>
      <c r="DV120" s="958">
        <v>65.7</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4755373</v>
      </c>
      <c r="BR121" s="950"/>
      <c r="BS121" s="950"/>
      <c r="BT121" s="950"/>
      <c r="BU121" s="950"/>
      <c r="BV121" s="950">
        <v>4889382</v>
      </c>
      <c r="BW121" s="950"/>
      <c r="BX121" s="950"/>
      <c r="BY121" s="950"/>
      <c r="BZ121" s="950"/>
      <c r="CA121" s="950">
        <v>4641912</v>
      </c>
      <c r="CB121" s="950"/>
      <c r="CC121" s="950"/>
      <c r="CD121" s="950"/>
      <c r="CE121" s="950"/>
      <c r="CF121" s="944">
        <v>49.1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2475520</v>
      </c>
      <c r="DH121" s="950"/>
      <c r="DI121" s="950"/>
      <c r="DJ121" s="950"/>
      <c r="DK121" s="950"/>
      <c r="DL121" s="950">
        <v>2163197</v>
      </c>
      <c r="DM121" s="950"/>
      <c r="DN121" s="950"/>
      <c r="DO121" s="950"/>
      <c r="DP121" s="950"/>
      <c r="DQ121" s="950">
        <v>2165245</v>
      </c>
      <c r="DR121" s="950"/>
      <c r="DS121" s="950"/>
      <c r="DT121" s="950"/>
      <c r="DU121" s="950"/>
      <c r="DV121" s="951">
        <v>22.9</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16583222</v>
      </c>
      <c r="BR122" s="1028"/>
      <c r="BS122" s="1028"/>
      <c r="BT122" s="1028"/>
      <c r="BU122" s="1028"/>
      <c r="BV122" s="1028">
        <v>16398778</v>
      </c>
      <c r="BW122" s="1028"/>
      <c r="BX122" s="1028"/>
      <c r="BY122" s="1028"/>
      <c r="BZ122" s="1028"/>
      <c r="CA122" s="1028">
        <v>16275815</v>
      </c>
      <c r="CB122" s="1028"/>
      <c r="CC122" s="1028"/>
      <c r="CD122" s="1028"/>
      <c r="CE122" s="1028"/>
      <c r="CF122" s="1048">
        <v>172</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v>51881</v>
      </c>
      <c r="DH122" s="950"/>
      <c r="DI122" s="950"/>
      <c r="DJ122" s="950"/>
      <c r="DK122" s="950"/>
      <c r="DL122" s="950">
        <v>48326</v>
      </c>
      <c r="DM122" s="950"/>
      <c r="DN122" s="950"/>
      <c r="DO122" s="950"/>
      <c r="DP122" s="950"/>
      <c r="DQ122" s="950">
        <v>45650</v>
      </c>
      <c r="DR122" s="950"/>
      <c r="DS122" s="950"/>
      <c r="DT122" s="950"/>
      <c r="DU122" s="950"/>
      <c r="DV122" s="951">
        <v>0.5</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409</v>
      </c>
      <c r="AB123" s="989"/>
      <c r="AC123" s="989"/>
      <c r="AD123" s="989"/>
      <c r="AE123" s="990"/>
      <c r="AF123" s="991" t="s">
        <v>409</v>
      </c>
      <c r="AG123" s="989"/>
      <c r="AH123" s="989"/>
      <c r="AI123" s="989"/>
      <c r="AJ123" s="990"/>
      <c r="AK123" s="991" t="s">
        <v>409</v>
      </c>
      <c r="AL123" s="989"/>
      <c r="AM123" s="989"/>
      <c r="AN123" s="989"/>
      <c r="AO123" s="990"/>
      <c r="AP123" s="992" t="s">
        <v>409</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24781608</v>
      </c>
      <c r="BR123" s="1096"/>
      <c r="BS123" s="1096"/>
      <c r="BT123" s="1096"/>
      <c r="BU123" s="1096"/>
      <c r="BV123" s="1096">
        <v>24372279</v>
      </c>
      <c r="BW123" s="1096"/>
      <c r="BX123" s="1096"/>
      <c r="BY123" s="1096"/>
      <c r="BZ123" s="1096"/>
      <c r="CA123" s="1096">
        <v>23934785</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88370</v>
      </c>
      <c r="AB124" s="989"/>
      <c r="AC124" s="989"/>
      <c r="AD124" s="989"/>
      <c r="AE124" s="990"/>
      <c r="AF124" s="991">
        <v>88372</v>
      </c>
      <c r="AG124" s="989"/>
      <c r="AH124" s="989"/>
      <c r="AI124" s="989"/>
      <c r="AJ124" s="990"/>
      <c r="AK124" s="991" t="s">
        <v>222</v>
      </c>
      <c r="AL124" s="989"/>
      <c r="AM124" s="989"/>
      <c r="AN124" s="989"/>
      <c r="AO124" s="990"/>
      <c r="AP124" s="992" t="s">
        <v>222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56.8</v>
      </c>
      <c r="BR124" s="1058"/>
      <c r="BS124" s="1058"/>
      <c r="BT124" s="1058"/>
      <c r="BU124" s="1058"/>
      <c r="BV124" s="1058">
        <v>59.2</v>
      </c>
      <c r="BW124" s="1058"/>
      <c r="BX124" s="1058"/>
      <c r="BY124" s="1058"/>
      <c r="BZ124" s="1058"/>
      <c r="CA124" s="1058">
        <v>67.8</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364197</v>
      </c>
      <c r="AB128" s="1078"/>
      <c r="AC128" s="1078"/>
      <c r="AD128" s="1078"/>
      <c r="AE128" s="1079"/>
      <c r="AF128" s="1080">
        <v>368487</v>
      </c>
      <c r="AG128" s="1078"/>
      <c r="AH128" s="1078"/>
      <c r="AI128" s="1078"/>
      <c r="AJ128" s="1079"/>
      <c r="AK128" s="1080">
        <v>373331</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222</v>
      </c>
      <c r="BG128" s="1085"/>
      <c r="BH128" s="1085"/>
      <c r="BI128" s="1085"/>
      <c r="BJ128" s="1085"/>
      <c r="BK128" s="1085"/>
      <c r="BL128" s="1086"/>
      <c r="BM128" s="1084">
        <v>13.21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10639376</v>
      </c>
      <c r="AB129" s="989"/>
      <c r="AC129" s="989"/>
      <c r="AD129" s="989"/>
      <c r="AE129" s="990"/>
      <c r="AF129" s="991">
        <v>10888033</v>
      </c>
      <c r="AG129" s="989"/>
      <c r="AH129" s="989"/>
      <c r="AI129" s="989"/>
      <c r="AJ129" s="990"/>
      <c r="AK129" s="991">
        <v>10814669</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222</v>
      </c>
      <c r="BG129" s="1099"/>
      <c r="BH129" s="1099"/>
      <c r="BI129" s="1099"/>
      <c r="BJ129" s="1099"/>
      <c r="BK129" s="1099"/>
      <c r="BL129" s="1100"/>
      <c r="BM129" s="1098">
        <v>18.21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1338456</v>
      </c>
      <c r="AB130" s="989"/>
      <c r="AC130" s="989"/>
      <c r="AD130" s="989"/>
      <c r="AE130" s="990"/>
      <c r="AF130" s="991">
        <v>1304370</v>
      </c>
      <c r="AG130" s="989"/>
      <c r="AH130" s="989"/>
      <c r="AI130" s="989"/>
      <c r="AJ130" s="990"/>
      <c r="AK130" s="991">
        <v>1354222</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9300920</v>
      </c>
      <c r="AB131" s="1014"/>
      <c r="AC131" s="1014"/>
      <c r="AD131" s="1014"/>
      <c r="AE131" s="1015"/>
      <c r="AF131" s="1013">
        <v>9583663</v>
      </c>
      <c r="AG131" s="1014"/>
      <c r="AH131" s="1014"/>
      <c r="AI131" s="1014"/>
      <c r="AJ131" s="1015"/>
      <c r="AK131" s="1013">
        <v>9460447</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67.8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10.570610220000001</v>
      </c>
      <c r="AB132" s="1130"/>
      <c r="AC132" s="1130"/>
      <c r="AD132" s="1130"/>
      <c r="AE132" s="1131"/>
      <c r="AF132" s="1132">
        <v>10.02908804</v>
      </c>
      <c r="AG132" s="1130"/>
      <c r="AH132" s="1130"/>
      <c r="AI132" s="1130"/>
      <c r="AJ132" s="1131"/>
      <c r="AK132" s="1132">
        <v>6.9744378889999998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9.6999999999999993</v>
      </c>
      <c r="AB133" s="1113"/>
      <c r="AC133" s="1113"/>
      <c r="AD133" s="1113"/>
      <c r="AE133" s="1114"/>
      <c r="AF133" s="1112">
        <v>9.9</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3038001</v>
      </c>
      <c r="L9" s="266">
        <v>54312</v>
      </c>
      <c r="M9" s="267">
        <v>57713</v>
      </c>
      <c r="N9" s="268">
        <v>-5.9</v>
      </c>
    </row>
    <row r="10" spans="1:16" x14ac:dyDescent="0.15">
      <c r="A10" s="250"/>
      <c r="B10" s="246"/>
      <c r="C10" s="246"/>
      <c r="D10" s="246"/>
      <c r="E10" s="246"/>
      <c r="F10" s="246"/>
      <c r="G10" s="1152" t="s">
        <v>478</v>
      </c>
      <c r="H10" s="1153"/>
      <c r="I10" s="1153"/>
      <c r="J10" s="1154"/>
      <c r="K10" s="269">
        <v>385670</v>
      </c>
      <c r="L10" s="270">
        <v>6895</v>
      </c>
      <c r="M10" s="271">
        <v>3737</v>
      </c>
      <c r="N10" s="272">
        <v>84.5</v>
      </c>
    </row>
    <row r="11" spans="1:16" ht="13.5" customHeight="1" x14ac:dyDescent="0.15">
      <c r="A11" s="250"/>
      <c r="B11" s="246"/>
      <c r="C11" s="246"/>
      <c r="D11" s="246"/>
      <c r="E11" s="246"/>
      <c r="F11" s="246"/>
      <c r="G11" s="1152" t="s">
        <v>479</v>
      </c>
      <c r="H11" s="1153"/>
      <c r="I11" s="1153"/>
      <c r="J11" s="1154"/>
      <c r="K11" s="269">
        <v>627224</v>
      </c>
      <c r="L11" s="270">
        <v>11213</v>
      </c>
      <c r="M11" s="271">
        <v>6346</v>
      </c>
      <c r="N11" s="272">
        <v>76.7</v>
      </c>
    </row>
    <row r="12" spans="1:16" ht="13.5" customHeight="1" x14ac:dyDescent="0.15">
      <c r="A12" s="250"/>
      <c r="B12" s="246"/>
      <c r="C12" s="246"/>
      <c r="D12" s="246"/>
      <c r="E12" s="246"/>
      <c r="F12" s="246"/>
      <c r="G12" s="1152" t="s">
        <v>480</v>
      </c>
      <c r="H12" s="1153"/>
      <c r="I12" s="1153"/>
      <c r="J12" s="1154"/>
      <c r="K12" s="269" t="s">
        <v>481</v>
      </c>
      <c r="L12" s="270" t="s">
        <v>481</v>
      </c>
      <c r="M12" s="271">
        <v>800</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1</v>
      </c>
      <c r="N13" s="272" t="s">
        <v>481</v>
      </c>
    </row>
    <row r="14" spans="1:16" ht="13.5" customHeight="1" x14ac:dyDescent="0.15">
      <c r="A14" s="250"/>
      <c r="B14" s="246"/>
      <c r="C14" s="246"/>
      <c r="D14" s="246"/>
      <c r="E14" s="246"/>
      <c r="F14" s="246"/>
      <c r="G14" s="1152" t="s">
        <v>483</v>
      </c>
      <c r="H14" s="1153"/>
      <c r="I14" s="1153"/>
      <c r="J14" s="1154"/>
      <c r="K14" s="269">
        <v>326071</v>
      </c>
      <c r="L14" s="270">
        <v>5829</v>
      </c>
      <c r="M14" s="271">
        <v>2571</v>
      </c>
      <c r="N14" s="272">
        <v>126.7</v>
      </c>
    </row>
    <row r="15" spans="1:16" ht="13.5" customHeight="1" x14ac:dyDescent="0.15">
      <c r="A15" s="250"/>
      <c r="B15" s="246"/>
      <c r="C15" s="246"/>
      <c r="D15" s="246"/>
      <c r="E15" s="246"/>
      <c r="F15" s="246"/>
      <c r="G15" s="1152" t="s">
        <v>484</v>
      </c>
      <c r="H15" s="1153"/>
      <c r="I15" s="1153"/>
      <c r="J15" s="1154"/>
      <c r="K15" s="269">
        <v>80667</v>
      </c>
      <c r="L15" s="270">
        <v>1442</v>
      </c>
      <c r="M15" s="271">
        <v>1342</v>
      </c>
      <c r="N15" s="272">
        <v>7.5</v>
      </c>
    </row>
    <row r="16" spans="1:16" x14ac:dyDescent="0.15">
      <c r="A16" s="250"/>
      <c r="B16" s="246"/>
      <c r="C16" s="246"/>
      <c r="D16" s="246"/>
      <c r="E16" s="246"/>
      <c r="F16" s="246"/>
      <c r="G16" s="1155" t="s">
        <v>485</v>
      </c>
      <c r="H16" s="1156"/>
      <c r="I16" s="1156"/>
      <c r="J16" s="1157"/>
      <c r="K16" s="270">
        <v>-184168</v>
      </c>
      <c r="L16" s="270">
        <v>-3292</v>
      </c>
      <c r="M16" s="271">
        <v>-4975</v>
      </c>
      <c r="N16" s="272">
        <v>-33.799999999999997</v>
      </c>
    </row>
    <row r="17" spans="1:16" x14ac:dyDescent="0.15">
      <c r="A17" s="250"/>
      <c r="B17" s="246"/>
      <c r="C17" s="246"/>
      <c r="D17" s="246"/>
      <c r="E17" s="246"/>
      <c r="F17" s="246"/>
      <c r="G17" s="1155" t="s">
        <v>170</v>
      </c>
      <c r="H17" s="1156"/>
      <c r="I17" s="1156"/>
      <c r="J17" s="1157"/>
      <c r="K17" s="270">
        <v>4273465</v>
      </c>
      <c r="L17" s="270">
        <v>76399</v>
      </c>
      <c r="M17" s="271">
        <v>67535</v>
      </c>
      <c r="N17" s="272">
        <v>13.1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6.06</v>
      </c>
      <c r="L21" s="283">
        <v>6.24</v>
      </c>
      <c r="M21" s="284">
        <v>-0.18</v>
      </c>
      <c r="N21" s="251"/>
      <c r="O21" s="285"/>
      <c r="P21" s="281"/>
    </row>
    <row r="22" spans="1:16" s="286" customFormat="1" x14ac:dyDescent="0.15">
      <c r="A22" s="281"/>
      <c r="B22" s="251"/>
      <c r="C22" s="251"/>
      <c r="D22" s="251"/>
      <c r="E22" s="251"/>
      <c r="F22" s="251"/>
      <c r="G22" s="1147" t="s">
        <v>491</v>
      </c>
      <c r="H22" s="1148"/>
      <c r="I22" s="1148"/>
      <c r="J22" s="1149"/>
      <c r="K22" s="287">
        <v>99</v>
      </c>
      <c r="L22" s="288">
        <v>98.7</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1567967</v>
      </c>
      <c r="L32" s="296">
        <v>28031</v>
      </c>
      <c r="M32" s="297">
        <v>35267</v>
      </c>
      <c r="N32" s="298">
        <v>-20.5</v>
      </c>
    </row>
    <row r="33" spans="1:16" ht="13.5" customHeight="1" x14ac:dyDescent="0.15">
      <c r="A33" s="250"/>
      <c r="B33" s="246"/>
      <c r="C33" s="246"/>
      <c r="D33" s="246"/>
      <c r="E33" s="246"/>
      <c r="F33" s="246"/>
      <c r="G33" s="1163" t="s">
        <v>496</v>
      </c>
      <c r="H33" s="1164"/>
      <c r="I33" s="1164"/>
      <c r="J33" s="1165"/>
      <c r="K33" s="296" t="s">
        <v>481</v>
      </c>
      <c r="L33" s="296" t="s">
        <v>481</v>
      </c>
      <c r="M33" s="297">
        <v>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49</v>
      </c>
      <c r="N34" s="298" t="s">
        <v>481</v>
      </c>
    </row>
    <row r="35" spans="1:16" ht="27" customHeight="1" x14ac:dyDescent="0.15">
      <c r="A35" s="250"/>
      <c r="B35" s="246"/>
      <c r="C35" s="246"/>
      <c r="D35" s="246"/>
      <c r="E35" s="246"/>
      <c r="F35" s="246"/>
      <c r="G35" s="1163" t="s">
        <v>498</v>
      </c>
      <c r="H35" s="1164"/>
      <c r="I35" s="1164"/>
      <c r="J35" s="1165"/>
      <c r="K35" s="296">
        <v>658923</v>
      </c>
      <c r="L35" s="296">
        <v>11780</v>
      </c>
      <c r="M35" s="297">
        <v>9709</v>
      </c>
      <c r="N35" s="298">
        <v>21.3</v>
      </c>
    </row>
    <row r="36" spans="1:16" ht="27" customHeight="1" x14ac:dyDescent="0.15">
      <c r="A36" s="250"/>
      <c r="B36" s="246"/>
      <c r="C36" s="246"/>
      <c r="D36" s="246"/>
      <c r="E36" s="246"/>
      <c r="F36" s="246"/>
      <c r="G36" s="1163" t="s">
        <v>499</v>
      </c>
      <c r="H36" s="1164"/>
      <c r="I36" s="1164"/>
      <c r="J36" s="1165"/>
      <c r="K36" s="296">
        <v>160476</v>
      </c>
      <c r="L36" s="296">
        <v>2869</v>
      </c>
      <c r="M36" s="297">
        <v>2367</v>
      </c>
      <c r="N36" s="298">
        <v>21.2</v>
      </c>
    </row>
    <row r="37" spans="1:16" ht="13.5" customHeight="1" x14ac:dyDescent="0.15">
      <c r="A37" s="250"/>
      <c r="B37" s="246"/>
      <c r="C37" s="246"/>
      <c r="D37" s="246"/>
      <c r="E37" s="246"/>
      <c r="F37" s="246"/>
      <c r="G37" s="1163" t="s">
        <v>500</v>
      </c>
      <c r="H37" s="1164"/>
      <c r="I37" s="1164"/>
      <c r="J37" s="1165"/>
      <c r="K37" s="296" t="s">
        <v>481</v>
      </c>
      <c r="L37" s="296" t="s">
        <v>481</v>
      </c>
      <c r="M37" s="297">
        <v>1205</v>
      </c>
      <c r="N37" s="298" t="s">
        <v>481</v>
      </c>
    </row>
    <row r="38" spans="1:16" ht="27" customHeight="1" x14ac:dyDescent="0.15">
      <c r="A38" s="250"/>
      <c r="B38" s="246"/>
      <c r="C38" s="246"/>
      <c r="D38" s="246"/>
      <c r="E38" s="246"/>
      <c r="F38" s="246"/>
      <c r="G38" s="1166" t="s">
        <v>501</v>
      </c>
      <c r="H38" s="1167"/>
      <c r="I38" s="1167"/>
      <c r="J38" s="1168"/>
      <c r="K38" s="299" t="s">
        <v>481</v>
      </c>
      <c r="L38" s="299" t="s">
        <v>481</v>
      </c>
      <c r="M38" s="300">
        <v>3</v>
      </c>
      <c r="N38" s="301" t="s">
        <v>481</v>
      </c>
      <c r="O38" s="295"/>
    </row>
    <row r="39" spans="1:16" x14ac:dyDescent="0.15">
      <c r="A39" s="250"/>
      <c r="B39" s="246"/>
      <c r="C39" s="246"/>
      <c r="D39" s="246"/>
      <c r="E39" s="246"/>
      <c r="F39" s="246"/>
      <c r="G39" s="1166" t="s">
        <v>502</v>
      </c>
      <c r="H39" s="1167"/>
      <c r="I39" s="1167"/>
      <c r="J39" s="1168"/>
      <c r="K39" s="302">
        <v>-373331</v>
      </c>
      <c r="L39" s="302">
        <v>-6674</v>
      </c>
      <c r="M39" s="303">
        <v>-6690</v>
      </c>
      <c r="N39" s="304">
        <v>-0.2</v>
      </c>
      <c r="O39" s="295"/>
    </row>
    <row r="40" spans="1:16" ht="27" customHeight="1" x14ac:dyDescent="0.15">
      <c r="A40" s="250"/>
      <c r="B40" s="246"/>
      <c r="C40" s="246"/>
      <c r="D40" s="246"/>
      <c r="E40" s="246"/>
      <c r="F40" s="246"/>
      <c r="G40" s="1163" t="s">
        <v>503</v>
      </c>
      <c r="H40" s="1164"/>
      <c r="I40" s="1164"/>
      <c r="J40" s="1165"/>
      <c r="K40" s="302">
        <v>-1354222</v>
      </c>
      <c r="L40" s="302">
        <v>-24210</v>
      </c>
      <c r="M40" s="303">
        <v>-29386</v>
      </c>
      <c r="N40" s="304">
        <v>-17.600000000000001</v>
      </c>
      <c r="O40" s="295"/>
    </row>
    <row r="41" spans="1:16" x14ac:dyDescent="0.15">
      <c r="A41" s="250"/>
      <c r="B41" s="246"/>
      <c r="C41" s="246"/>
      <c r="D41" s="246"/>
      <c r="E41" s="246"/>
      <c r="F41" s="246"/>
      <c r="G41" s="1169" t="s">
        <v>282</v>
      </c>
      <c r="H41" s="1170"/>
      <c r="I41" s="1170"/>
      <c r="J41" s="1171"/>
      <c r="K41" s="296">
        <v>659813</v>
      </c>
      <c r="L41" s="302">
        <v>11796</v>
      </c>
      <c r="M41" s="303">
        <v>12524</v>
      </c>
      <c r="N41" s="304">
        <v>-5.8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551969</v>
      </c>
      <c r="J51" s="322">
        <v>9592</v>
      </c>
      <c r="K51" s="323">
        <v>-11.2</v>
      </c>
      <c r="L51" s="324">
        <v>36396</v>
      </c>
      <c r="M51" s="325">
        <v>9.1</v>
      </c>
      <c r="N51" s="326">
        <v>-20.3</v>
      </c>
    </row>
    <row r="52" spans="1:14" x14ac:dyDescent="0.15">
      <c r="A52" s="250"/>
      <c r="B52" s="246"/>
      <c r="C52" s="246"/>
      <c r="D52" s="246"/>
      <c r="E52" s="246"/>
      <c r="F52" s="246"/>
      <c r="G52" s="327"/>
      <c r="H52" s="328" t="s">
        <v>514</v>
      </c>
      <c r="I52" s="329">
        <v>316772</v>
      </c>
      <c r="J52" s="330">
        <v>5505</v>
      </c>
      <c r="K52" s="331">
        <v>46.3</v>
      </c>
      <c r="L52" s="332">
        <v>19057</v>
      </c>
      <c r="M52" s="333">
        <v>-11.6</v>
      </c>
      <c r="N52" s="334">
        <v>57.9</v>
      </c>
    </row>
    <row r="53" spans="1:14" x14ac:dyDescent="0.15">
      <c r="A53" s="250"/>
      <c r="B53" s="246"/>
      <c r="C53" s="246"/>
      <c r="D53" s="246"/>
      <c r="E53" s="246"/>
      <c r="F53" s="246"/>
      <c r="G53" s="312" t="s">
        <v>515</v>
      </c>
      <c r="H53" s="313"/>
      <c r="I53" s="321">
        <v>1008752</v>
      </c>
      <c r="J53" s="322">
        <v>17563</v>
      </c>
      <c r="K53" s="323">
        <v>83.1</v>
      </c>
      <c r="L53" s="324">
        <v>62256</v>
      </c>
      <c r="M53" s="325">
        <v>71.099999999999994</v>
      </c>
      <c r="N53" s="326">
        <v>12</v>
      </c>
    </row>
    <row r="54" spans="1:14" x14ac:dyDescent="0.15">
      <c r="A54" s="250"/>
      <c r="B54" s="246"/>
      <c r="C54" s="246"/>
      <c r="D54" s="246"/>
      <c r="E54" s="246"/>
      <c r="F54" s="246"/>
      <c r="G54" s="327"/>
      <c r="H54" s="328" t="s">
        <v>514</v>
      </c>
      <c r="I54" s="329">
        <v>633140</v>
      </c>
      <c r="J54" s="330">
        <v>11024</v>
      </c>
      <c r="K54" s="331">
        <v>100.3</v>
      </c>
      <c r="L54" s="332">
        <v>24482</v>
      </c>
      <c r="M54" s="333">
        <v>28.5</v>
      </c>
      <c r="N54" s="334">
        <v>71.8</v>
      </c>
    </row>
    <row r="55" spans="1:14" x14ac:dyDescent="0.15">
      <c r="A55" s="250"/>
      <c r="B55" s="246"/>
      <c r="C55" s="246"/>
      <c r="D55" s="246"/>
      <c r="E55" s="246"/>
      <c r="F55" s="246"/>
      <c r="G55" s="312" t="s">
        <v>516</v>
      </c>
      <c r="H55" s="313"/>
      <c r="I55" s="321">
        <v>1364651</v>
      </c>
      <c r="J55" s="322">
        <v>23952</v>
      </c>
      <c r="K55" s="323">
        <v>36.4</v>
      </c>
      <c r="L55" s="324">
        <v>53896</v>
      </c>
      <c r="M55" s="325">
        <v>-13.4</v>
      </c>
      <c r="N55" s="326">
        <v>49.8</v>
      </c>
    </row>
    <row r="56" spans="1:14" x14ac:dyDescent="0.15">
      <c r="A56" s="250"/>
      <c r="B56" s="246"/>
      <c r="C56" s="246"/>
      <c r="D56" s="246"/>
      <c r="E56" s="246"/>
      <c r="F56" s="246"/>
      <c r="G56" s="327"/>
      <c r="H56" s="328" t="s">
        <v>514</v>
      </c>
      <c r="I56" s="329">
        <v>659021</v>
      </c>
      <c r="J56" s="330">
        <v>11567</v>
      </c>
      <c r="K56" s="331">
        <v>4.9000000000000004</v>
      </c>
      <c r="L56" s="332">
        <v>20608</v>
      </c>
      <c r="M56" s="333">
        <v>-15.8</v>
      </c>
      <c r="N56" s="334">
        <v>20.7</v>
      </c>
    </row>
    <row r="57" spans="1:14" x14ac:dyDescent="0.15">
      <c r="A57" s="250"/>
      <c r="B57" s="246"/>
      <c r="C57" s="246"/>
      <c r="D57" s="246"/>
      <c r="E57" s="246"/>
      <c r="F57" s="246"/>
      <c r="G57" s="312" t="s">
        <v>517</v>
      </c>
      <c r="H57" s="313"/>
      <c r="I57" s="321">
        <v>1903026</v>
      </c>
      <c r="J57" s="322">
        <v>33697</v>
      </c>
      <c r="K57" s="323">
        <v>40.700000000000003</v>
      </c>
      <c r="L57" s="324">
        <v>47278</v>
      </c>
      <c r="M57" s="325">
        <v>-12.3</v>
      </c>
      <c r="N57" s="326">
        <v>53</v>
      </c>
    </row>
    <row r="58" spans="1:14" x14ac:dyDescent="0.15">
      <c r="A58" s="250"/>
      <c r="B58" s="246"/>
      <c r="C58" s="246"/>
      <c r="D58" s="246"/>
      <c r="E58" s="246"/>
      <c r="F58" s="246"/>
      <c r="G58" s="327"/>
      <c r="H58" s="328" t="s">
        <v>514</v>
      </c>
      <c r="I58" s="329">
        <v>935162</v>
      </c>
      <c r="J58" s="330">
        <v>16559</v>
      </c>
      <c r="K58" s="331">
        <v>43.2</v>
      </c>
      <c r="L58" s="332">
        <v>24096</v>
      </c>
      <c r="M58" s="333">
        <v>16.899999999999999</v>
      </c>
      <c r="N58" s="334">
        <v>26.3</v>
      </c>
    </row>
    <row r="59" spans="1:14" x14ac:dyDescent="0.15">
      <c r="A59" s="250"/>
      <c r="B59" s="246"/>
      <c r="C59" s="246"/>
      <c r="D59" s="246"/>
      <c r="E59" s="246"/>
      <c r="F59" s="246"/>
      <c r="G59" s="312" t="s">
        <v>518</v>
      </c>
      <c r="H59" s="313"/>
      <c r="I59" s="321">
        <v>1792310</v>
      </c>
      <c r="J59" s="322">
        <v>32042</v>
      </c>
      <c r="K59" s="323">
        <v>-4.9000000000000004</v>
      </c>
      <c r="L59" s="324">
        <v>44504</v>
      </c>
      <c r="M59" s="325">
        <v>-5.9</v>
      </c>
      <c r="N59" s="326">
        <v>1</v>
      </c>
    </row>
    <row r="60" spans="1:14" x14ac:dyDescent="0.15">
      <c r="A60" s="250"/>
      <c r="B60" s="246"/>
      <c r="C60" s="246"/>
      <c r="D60" s="246"/>
      <c r="E60" s="246"/>
      <c r="F60" s="246"/>
      <c r="G60" s="327"/>
      <c r="H60" s="328" t="s">
        <v>514</v>
      </c>
      <c r="I60" s="335">
        <v>851531</v>
      </c>
      <c r="J60" s="330">
        <v>15223</v>
      </c>
      <c r="K60" s="331">
        <v>-8.1</v>
      </c>
      <c r="L60" s="332">
        <v>25876</v>
      </c>
      <c r="M60" s="333">
        <v>7.4</v>
      </c>
      <c r="N60" s="334">
        <v>-15.5</v>
      </c>
    </row>
    <row r="61" spans="1:14" x14ac:dyDescent="0.15">
      <c r="A61" s="250"/>
      <c r="B61" s="246"/>
      <c r="C61" s="246"/>
      <c r="D61" s="246"/>
      <c r="E61" s="246"/>
      <c r="F61" s="246"/>
      <c r="G61" s="312" t="s">
        <v>519</v>
      </c>
      <c r="H61" s="336"/>
      <c r="I61" s="337">
        <v>1324142</v>
      </c>
      <c r="J61" s="338">
        <v>23369</v>
      </c>
      <c r="K61" s="339">
        <v>28.8</v>
      </c>
      <c r="L61" s="340">
        <v>48866</v>
      </c>
      <c r="M61" s="341">
        <v>9.6999999999999993</v>
      </c>
      <c r="N61" s="326">
        <v>19.100000000000001</v>
      </c>
    </row>
    <row r="62" spans="1:14" x14ac:dyDescent="0.15">
      <c r="A62" s="250"/>
      <c r="B62" s="246"/>
      <c r="C62" s="246"/>
      <c r="D62" s="246"/>
      <c r="E62" s="246"/>
      <c r="F62" s="246"/>
      <c r="G62" s="327"/>
      <c r="H62" s="328" t="s">
        <v>514</v>
      </c>
      <c r="I62" s="329">
        <v>679125</v>
      </c>
      <c r="J62" s="330">
        <v>11976</v>
      </c>
      <c r="K62" s="331">
        <v>37.299999999999997</v>
      </c>
      <c r="L62" s="332">
        <v>22824</v>
      </c>
      <c r="M62" s="333">
        <v>5.0999999999999996</v>
      </c>
      <c r="N62" s="334">
        <v>32.200000000000003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21.23</v>
      </c>
      <c r="G47" s="12">
        <v>20.66</v>
      </c>
      <c r="H47" s="12">
        <v>17.66</v>
      </c>
      <c r="I47" s="12">
        <v>16.46</v>
      </c>
      <c r="J47" s="13">
        <v>13.04</v>
      </c>
    </row>
    <row r="48" spans="2:10" ht="57.75" customHeight="1" x14ac:dyDescent="0.15">
      <c r="B48" s="14"/>
      <c r="C48" s="1174" t="s">
        <v>4</v>
      </c>
      <c r="D48" s="1174"/>
      <c r="E48" s="1175"/>
      <c r="F48" s="15">
        <v>1.68</v>
      </c>
      <c r="G48" s="16">
        <v>1.95</v>
      </c>
      <c r="H48" s="16">
        <v>1.88</v>
      </c>
      <c r="I48" s="16">
        <v>1.83</v>
      </c>
      <c r="J48" s="17">
        <v>2.61</v>
      </c>
    </row>
    <row r="49" spans="2:10" ht="57.75" customHeight="1" thickBot="1" x14ac:dyDescent="0.2">
      <c r="B49" s="18"/>
      <c r="C49" s="1176" t="s">
        <v>5</v>
      </c>
      <c r="D49" s="1176"/>
      <c r="E49" s="1177"/>
      <c r="F49" s="19" t="s">
        <v>526</v>
      </c>
      <c r="G49" s="20">
        <v>0.05</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2018-03-12T02:21:46Z</cp:lastPrinted>
  <dcterms:created xsi:type="dcterms:W3CDTF">2018-01-24T05:33:26Z</dcterms:created>
  <dcterms:modified xsi:type="dcterms:W3CDTF">2018-11-29T06:51:52Z</dcterms:modified>
  <cp:category/>
</cp:coreProperties>
</file>