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TakeuchiK\Desktop\【財政状況資料集完成版】\"/>
    </mc:Choice>
  </mc:AlternateContent>
  <xr:revisionPtr revIDLastSave="0" documentId="13_ncr:1_{88219E96-EDA6-4F89-8B13-E80A95D57EB2}" xr6:coauthVersionLast="47" xr6:coauthVersionMax="47" xr10:uidLastSave="{00000000-0000-0000-0000-000000000000}"/>
  <bookViews>
    <workbookView xWindow="-108" yWindow="-108" windowWidth="23256" windowHeight="1416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<sst xmlns="http://schemas.openxmlformats.org/spreadsheetml/2006/main" count="1097" uniqueCount="590">
  <si>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</si>
  <si>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</si>
  <si>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</si>
  <si>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</si>
  <si>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</si>
  <si>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</si>
  <si>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</si>
  <si>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</si>
  <si>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</si>
  <si>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</si>
  <si>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</si>
  <si>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</si>
  <si>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</si>
  <si>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</si>
  <si>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</si>
  <si>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</si>
  <si>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</si>
  <si>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</si>
  <si>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</si>
  <si>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</si>
  <si>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</si>
  <si>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</si>
  <si>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</si>
  <si>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</si>
  <si>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</si>
  <si>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</si>
  <si>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</si>
  <si>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</si>
  <si>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</si>
  <si>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</si>
  <si>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</si>
  <si>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</si>
  <si>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</si>
  <si>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</si>
  <si>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</si>
  <si>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</si>
  <si>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</si>
  <si>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</si>
  <si>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</si>
  <si>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</si>
  <si>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</si>
  <si>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</si>
  <si>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</si>
  <si>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</si>
  <si>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</si>
  <si>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</si>
  <si>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</si>
  <si>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</si>
  <si>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</si>
  <si>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</si>
  <si>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</si>
  <si>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</si>
  <si>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</si>
  <si>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</si>
  <si>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</si>
  <si>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</si>
  <si>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</si>
  <si>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</si>
  <si>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</si>
  <si>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</si>
  <si>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</si>
  <si>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</si>
  <si>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</si>
  <si>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</si>
  <si>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</si>
  <si>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</si>
  <si>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</si>
  <si>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</si>
  <si>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</si>
  <si>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</si>
  <si>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</si>
  <si>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</si>
  <si>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</si>
  <si>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</si>
  <si>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</si>
  <si>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</si>
  <si>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</si>
  <si>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</si>
  <si>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</si>
  <si>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</si>
  <si>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</si>
  <si>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</si>
  <si>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</si>
  <si>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</si>
  <si>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</si>
  <si>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</si>
  <si>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</si>
  <si>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</si>
  <si>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</si>
  <si>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</si>
  <si>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</si>
  <si>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</si>
  <si>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</si>
  <si>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</si>
  <si>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</si>
  <si>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</si>
  <si>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</si>
  <si>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</si>
  <si>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</si>
  <si>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阪南市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</si>
  <si>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</si>
  <si>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</si>
  <si>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</si>
  <si>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</si>
  <si>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</si>
  <si>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</si>
  <si>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</si>
  <si>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</si>
  <si>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</si>
  <si>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</si>
  <si>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</si>
  <si>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</si>
  <si>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</si>
  <si>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</si>
  <si>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</si>
  <si>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</si>
  <si>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</si>
  <si>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</si>
  <si>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</si>
  <si>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</si>
  <si>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</si>
  <si>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</si>
  <si>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</si>
  <si>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</si>
  <si>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</si>
  <si>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</si>
  <si>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</si>
  <si>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</si>
  <si>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</si>
  <si>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</si>
  <si>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</si>
  <si>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</si>
  <si>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</si>
  <si>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</si>
  <si>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</si>
  <si>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</si>
  <si>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</si>
  <si>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</si>
  <si>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</si>
  <si>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</si>
  <si>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</si>
  <si>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</si>
  <si>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</si>
  <si>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</si>
  <si>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</si>
  <si>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</si>
  <si>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</si>
  <si>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</si>
  <si>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</si>
  <si>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</si>
  <si>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</si>
  <si>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</si>
  <si>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</si>
  <si>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</si>
  <si>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</si>
  <si>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</si>
  <si>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</si>
  <si>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</si>
  <si>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</si>
  <si>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</si>
  <si>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</si>
  <si>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</si>
  <si>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</si>
  <si>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</si>
  <si>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</si>
  <si>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</si>
  <si>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</si>
  <si>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</si>
  <si>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</si>
  <si>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</si>
  <si>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</si>
  <si>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</si>
  <si>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</si>
  <si>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</si>
  <si>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</si>
  <si>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</si>
  <si>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</si>
  <si>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</si>
  <si>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</si>
  <si>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</si>
  <si>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</si>
  <si>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</si>
  <si>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</si>
  <si>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</si>
  <si>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</si>
  <si>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</si>
  <si>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</si>
  <si>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</si>
  <si>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</si>
  <si>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</si>
  <si>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</si>
  <si>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</si>
  <si>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</si>
  <si>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</si>
  <si>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</si>
  <si>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</si>
  <si>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</si>
  <si>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</si>
  <si>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</si>
  <si>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</si>
  <si>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</si>
  <si>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</si>
  <si>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</si>
  <si>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</si>
  <si>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</si>
  <si>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</si>
  <si>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</si>
  <si>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</si>
  <si>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</si>
  <si>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</si>
  <si>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</si>
  <si>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</si>
  <si>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</si>
  <si>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</si>
  <si>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</si>
  <si>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</si>
  <si>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</si>
  <si>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</si>
  <si>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</si>
  <si>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</si>
  <si>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</si>
  <si>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大阪府阪南市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</si>
  <si>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</si>
  <si>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</si>
  <si>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</si>
  <si>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</si>
  <si>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</si>
  <si>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</si>
  <si>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</si>
  <si>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</si>
  <si>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</si>
  <si>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</si>
  <si>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</si>
  <si>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</si>
  <si>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</si>
  <si>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</si>
  <si>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</si>
  <si>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</si>
  <si>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</si>
  <si>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</si>
  <si>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</si>
  <si>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</si>
  <si>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</si>
  <si>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</si>
  <si>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</si>
  <si>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</si>
  <si>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</si>
  <si>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</si>
  <si>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</si>
  <si>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</si>
  <si>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</si>
  <si>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</si>
  <si>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</si>
  <si>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</si>
  <si>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</si>
  <si>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</si>
  <si>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</si>
  <si>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</si>
  <si>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</si>
  <si>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</si>
  <si>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</si>
  <si>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</si>
  <si>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</si>
  <si>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</si>
  <si>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</si>
  <si>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</si>
  <si>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</si>
  <si>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</si>
  <si>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</si>
  <si>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</si>
  <si>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</si>
  <si>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</si>
  <si>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</si>
  <si>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</si>
  <si>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</si>
  <si>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</si>
  <si>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</si>
  <si>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</si>
  <si>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</si>
  <si>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</si>
  <si>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</si>
  <si>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</si>
  <si>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</si>
  <si>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</si>
  <si>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</si>
  <si>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</si>
  <si>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</si>
  <si>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</si>
  <si>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</si>
  <si>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</si>
  <si>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</si>
  <si>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</si>
  <si>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</si>
  <si>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</si>
  <si>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</si>
  <si>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</si>
  <si>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</si>
  <si>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</si>
  <si>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</si>
  <si>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</si>
  <si>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</si>
  <si>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</si>
  <si>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</si>
  <si>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</si>
  <si>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</si>
  <si>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</si>
  <si>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</si>
  <si>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</si>
  <si>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</si>
  <si>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</si>
  <si>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</si>
  <si>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</si>
  <si>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</si>
  <si>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</si>
  <si>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</si>
  <si>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</si>
  <si>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</si>
  <si>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</si>
  <si>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</si>
  <si>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</si>
  <si>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</si>
  <si>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</si>
  <si>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</si>
  <si>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</si>
  <si>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</si>
  <si>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</si>
  <si>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</si>
  <si>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</si>
  <si>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</si>
  <si>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</si>
  <si>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</si>
  <si>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</si>
  <si>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</si>
  <si>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</si>
  <si>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</si>
  <si>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</si>
  <si>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</si>
  <si>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</si>
  <si>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</si>
  <si>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</si>
  <si>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</si>
  <si>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</si>
  <si>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</si>
  <si>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</si>
  <si>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</si>
  <si>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</si>
  <si>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</si>
  <si>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</si>
  <si>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</si>
  <si>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</si>
  <si>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</si>
  <si>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</si>
  <si>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</si>
  <si>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</si>
  <si>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</si>
  <si>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</si>
  <si>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</si>
  <si>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</si>
  <si>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</si>
  <si>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</si>
  <si>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</si>
  <si>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</si>
  <si>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</si>
  <si>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</si>
  <si>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</si>
  <si>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</si>
  <si>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</si>
  <si>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</si>
  <si>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</si>
  <si>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</si>
  <si>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</si>
  <si>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</si>
  <si>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</si>
  <si>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大阪府阪南市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</si>
  <si>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</si>
  <si>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</si>
  <si>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</si>
  <si>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</si>
  <si>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</si>
  <si>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</si>
  <si>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</si>
  <si>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</si>
  <si>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</si>
  <si>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</si>
  <si>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</si>
  <si>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</si>
  <si>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</si>
  <si>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</si>
  <si>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</si>
  <si>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</si>
  <si>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</si>
  <si>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</si>
  <si>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</si>
  <si>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</si>
  <si>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</si>
  <si>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</si>
  <si>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</si>
  <si>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</si>
  <si>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</si>
  <si>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</si>
  <si>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</si>
  <si>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</si>
  <si>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</si>
  <si>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</si>
  <si>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</si>
  <si>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</si>
  <si>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</si>
  <si>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</si>
  <si>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</si>
  <si>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</si>
  <si>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</si>
  <si>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</si>
  <si>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</si>
  <si>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</si>
  <si>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</si>
  <si>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</si>
  <si>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</si>
  <si>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</si>
  <si>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</si>
  <si>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</si>
  <si>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</si>
  <si>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</si>
  <si>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</si>
  <si>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</si>
  <si>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</si>
  <si>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</si>
  <si>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</si>
  <si>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</si>
  <si>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</si>
  <si>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</si>
  <si>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</si>
  <si>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</si>
  <si>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</si>
  <si>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</si>
  <si>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</si>
  <si>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</si>
  <si>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</si>
  <si>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</si>
  <si>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</si>
  <si>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</si>
  <si>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</si>
  <si>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</si>
  <si>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</si>
  <si>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</si>
  <si>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</si>
  <si>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</si>
  <si>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</si>
  <si>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</si>
  <si>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</si>
  <si>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</si>
  <si>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</si>
  <si>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</si>
  <si>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</si>
  <si>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</si>
  <si>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</si>
  <si>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</si>
  <si>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</si>
  <si>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</si>
  <si>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</si>
  <si>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</si>
  <si>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</si>
  <si>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</si>
  <si>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</si>
  <si>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</si>
  <si>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</si>
  <si>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</si>
  <si>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</si>
  <si>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</si>
  <si>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</si>
  <si>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</si>
  <si>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</si>
  <si>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</si>
  <si>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</si>
  <si>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</si>
  <si>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</si>
  <si>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</si>
  <si>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</si>
  <si>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</si>
  <si>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</si>
  <si>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</si>
  <si>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</si>
  <si>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</si>
  <si>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</si>
  <si>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</si>
  <si>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</si>
  <si>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</si>
  <si>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</si>
  <si>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</si>
  <si>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</si>
  <si>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</si>
  <si>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</si>
  <si>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</si>
  <si>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</si>
  <si>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</si>
  <si>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</si>
  <si>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</si>
  <si>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</si>
  <si>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</si>
  <si>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</si>
  <si>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</si>
  <si>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</si>
  <si>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</si>
  <si>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</si>
  <si>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</si>
  <si>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</si>
  <si>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</si>
  <si>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</si>
  <si>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</si>
  <si>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</si>
  <si>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</si>
  <si>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</si>
  <si>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</si>
  <si>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</si>
  <si>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</si>
  <si>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</si>
  <si>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</si>
  <si>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</si>
  <si>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</si>
  <si>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</si>
  <si>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</si>
  <si>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</si>
  <si>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</si>
  <si>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</si>
  <si>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</si>
  <si>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</si>
  <si>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</si>
  <si>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</si>
  <si>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</si>
  <si>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</si>
  <si>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</si>
  <si>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</si>
  <si>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</si>
  <si>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</si>
  <si>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</si>
  <si>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</si>
  <si>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</si>
  <si>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</si>
  <si>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</si>
  <si>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</si>
  <si>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</si>
  <si>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</si>
  <si>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</si>
  <si>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</si>
  <si>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</si>
  <si>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</si>
  <si>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</si>
  <si>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</si>
  <si>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</si>
  <si>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</si>
  <si>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</si>
  <si>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</si>
  <si>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</si>
  <si>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</si>
  <si>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</si>
  <si>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</si>
  <si>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</si>
  <si>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</si>
  <si>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</si>
  <si>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</si>
  <si>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0.46</t>
  </si>
  <si>
    <t>▲ 1.84</t>
  </si>
  <si>
    <t>一般会計</t>
  </si>
  <si>
    <t>介護保険特別会計</t>
  </si>
  <si>
    <t>病院事業会計</t>
  </si>
  <si>
    <t>国民健康保険特別会計</t>
  </si>
  <si>
    <t>下水道事業会計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</si>
  <si>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</si>
  <si>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</si>
  <si>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</si>
  <si>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</si>
  <si>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</si>
  <si>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</si>
  <si>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</si>
  <si>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</si>
  <si>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</si>
  <si>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公共公益施設整備基金</t>
    <phoneticPr fontId="5"/>
  </si>
  <si>
    <t>ふるさとまちづくり応援基金</t>
    <phoneticPr fontId="2"/>
  </si>
  <si>
    <t>教育施設整備基金</t>
    <phoneticPr fontId="2"/>
  </si>
  <si>
    <t>SDGｓまちづくり基金</t>
    <phoneticPr fontId="2"/>
  </si>
  <si>
    <t>森林環境譲与税基金</t>
    <phoneticPr fontId="2"/>
  </si>
  <si>
    <t>‐</t>
    <phoneticPr fontId="2"/>
  </si>
  <si>
    <t>-</t>
    <phoneticPr fontId="2"/>
  </si>
  <si>
    <t>泉南清掃事務組合（一般会計）</t>
    <rPh sb="0" eb="2">
      <t>センナン</t>
    </rPh>
    <rPh sb="2" eb="4">
      <t>セイソウ</t>
    </rPh>
    <rPh sb="4" eb="6">
      <t>ジム</t>
    </rPh>
    <rPh sb="6" eb="8">
      <t>クミアイ</t>
    </rPh>
    <rPh sb="9" eb="11">
      <t>イッパン</t>
    </rPh>
    <rPh sb="11" eb="13">
      <t>カイケイ</t>
    </rPh>
    <phoneticPr fontId="2"/>
  </si>
  <si>
    <t>泉州南消防組合（一般会計）</t>
    <rPh sb="0" eb="2">
      <t>センシュウ</t>
    </rPh>
    <rPh sb="2" eb="3">
      <t>ミナミ</t>
    </rPh>
    <rPh sb="3" eb="5">
      <t>ショウボウ</t>
    </rPh>
    <rPh sb="5" eb="7">
      <t>クミアイ</t>
    </rPh>
    <rPh sb="8" eb="10">
      <t>イッパン</t>
    </rPh>
    <rPh sb="10" eb="12">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</si>
  <si>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</si>
  <si>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</si>
  <si>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
水道事業会計（水道用水供給事業）</t>
    <rPh sb="0" eb="2">
      <t>オオサカ</t>
    </rPh>
    <rPh sb="2" eb="9">
      <t>コウイキスイドウキギョウダン</t>
    </rPh>
    <rPh sb="10" eb="12">
      <t>スイドウ</t>
    </rPh>
    <rPh sb="12" eb="14">
      <t>ジギョウ</t>
    </rPh>
    <rPh sb="14" eb="16">
      <t>カイケイ</t>
    </rPh>
    <rPh sb="17" eb="19">
      <t>スイドウ</t>
    </rPh>
    <rPh sb="19" eb="21">
      <t>ヨウスイ</t>
    </rPh>
    <rPh sb="21" eb="23">
      <t>キョウキュウ</t>
    </rPh>
    <rPh sb="23" eb="25">
      <t>ジギョウ</t>
    </rPh>
    <phoneticPr fontId="2"/>
  </si>
  <si>
    <t>大阪広域水道企業団（工業用水道事業会計）</t>
    <rPh sb="0" eb="2">
      <t>オオサカ</t>
    </rPh>
    <rPh sb="2" eb="9">
      <t>コウイキスイドウキギョウダン</t>
    </rPh>
    <rPh sb="10" eb="13">
      <t>コウギョウヨウ</t>
    </rPh>
    <rPh sb="13" eb="15">
      <t>スイドウ</t>
    </rPh>
    <rPh sb="15" eb="17">
      <t>ジギョウ</t>
    </rPh>
    <rPh sb="17" eb="19">
      <t>カイケイ</t>
    </rPh>
    <phoneticPr fontId="2"/>
  </si>
  <si>
    <t>大阪広域水道企業団
水道事業会計（阪南水道事業会計）</t>
    <rPh sb="23" eb="25">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</si>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</sst>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47FC-4838-86F7-956918C1FC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20094</c:v>
                </c:pt>
                <c:pt idx="1">
                  <c:v>10309</c:v>
                </c:pt>
                <c:pt idx="2">
                  <c:v>10816</c:v>
                </c:pt>
                <c:pt idx="3">
                  <c:v>16830</c:v>
                </c:pt>
                <c:pt idx="4">
                  <c:v>7144</c:v>
                </c:pt>
              </c:numCache>
            </c:numRef>
          </c:val>
          <c:smooth val="0"/>
          <c:extLst>
            <c:ext xmlns:c16="http://schemas.microsoft.com/office/drawing/2014/chart" uri="{C3380CC4-5D6E-409C-BE32-E72D297353CC}">
              <c16:uniqueId val="{00000001-47FC-4838-86F7-956918C1FC3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2.41</c:v>
                </c:pt>
                <c:pt idx="1">
                  <c:v>2.4300000000000002</c:v>
                </c:pt>
                <c:pt idx="2">
                  <c:v>3.3</c:v>
                </c:pt>
                <c:pt idx="3">
                  <c:v>3.61</c:v>
                </c:pt>
                <c:pt idx="4">
                  <c:v>2.4300000000000002</c:v>
                </c:pt>
              </c:numCache>
            </c:numRef>
          </c:val>
          <c:extLst>
            <c:ext xmlns:c16="http://schemas.microsoft.com/office/drawing/2014/chart" uri="{C3380CC4-5D6E-409C-BE32-E72D297353CC}">
              <c16:uniqueId val="{00000000-3764-48E6-9AE4-324555F7C0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8.4</c:v>
                </c:pt>
                <c:pt idx="1">
                  <c:v>6.52</c:v>
                </c:pt>
                <c:pt idx="2">
                  <c:v>6.33</c:v>
                </c:pt>
                <c:pt idx="3">
                  <c:v>8.52</c:v>
                </c:pt>
                <c:pt idx="4">
                  <c:v>11.94</c:v>
                </c:pt>
              </c:numCache>
            </c:numRef>
          </c:val>
          <c:extLst>
            <c:ext xmlns:c16="http://schemas.microsoft.com/office/drawing/2014/chart" uri="{C3380CC4-5D6E-409C-BE32-E72D297353CC}">
              <c16:uniqueId val="{00000001-3764-48E6-9AE4-324555F7C0D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-0.46</c:v>
                </c:pt>
                <c:pt idx="1">
                  <c:v>-1.84</c:v>
                </c:pt>
                <c:pt idx="2">
                  <c:v>0.89</c:v>
                </c:pt>
                <c:pt idx="3">
                  <c:v>2.75</c:v>
                </c:pt>
                <c:pt idx="4">
                  <c:v>2.2000000000000002</c:v>
                </c:pt>
              </c:numCache>
            </c:numRef>
          </c:val>
          <c:smooth val="0"/>
          <c:extLst>
            <c:ext xmlns:c16="http://schemas.microsoft.com/office/drawing/2014/chart" uri="{C3380CC4-5D6E-409C-BE32-E72D297353CC}">
              <c16:uniqueId val="{00000002-3764-48E6-9AE4-324555F7C0D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5.07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02E-48DB-9A75-7BB44E94F6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2E-48DB-9A75-7BB44E94F6C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02E-48DB-9A75-7BB44E94F6C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02E-48DB-9A75-7BB44E94F6C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0.22</c:v>
                </c:pt>
                <c:pt idx="2">
                  <c:v>#N/A</c:v>
                </c:pt>
                <c:pt idx="3">
                  <c:v>0.22</c:v>
                </c:pt>
                <c:pt idx="4">
                  <c:v>#N/A</c:v>
                </c:pt>
                <c:pt idx="5">
                  <c:v>0.24</c:v>
                </c:pt>
                <c:pt idx="6">
                  <c:v>#N/A</c:v>
                </c:pt>
                <c:pt idx="7">
                  <c:v>0.27</c:v>
                </c:pt>
                <c:pt idx="8">
                  <c:v>#N/A</c:v>
                </c:pt>
                <c:pt idx="9">
                  <c:v>0.34</c:v>
                </c:pt>
              </c:numCache>
            </c:numRef>
          </c:val>
          <c:extLst>
            <c:ext xmlns:c16="http://schemas.microsoft.com/office/drawing/2014/chart" uri="{C3380CC4-5D6E-409C-BE32-E72D297353CC}">
              <c16:uniqueId val="{00000004-C02E-48DB-9A75-7BB44E94F6C8}"/>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0.52</c:v>
                </c:pt>
                <c:pt idx="2">
                  <c:v>#N/A</c:v>
                </c:pt>
                <c:pt idx="3">
                  <c:v>0.66</c:v>
                </c:pt>
                <c:pt idx="4">
                  <c:v>#N/A</c:v>
                </c:pt>
                <c:pt idx="5">
                  <c:v>0.87</c:v>
                </c:pt>
                <c:pt idx="6">
                  <c:v>#N/A</c:v>
                </c:pt>
                <c:pt idx="7">
                  <c:v>0.73</c:v>
                </c:pt>
                <c:pt idx="8">
                  <c:v>#N/A</c:v>
                </c:pt>
                <c:pt idx="9">
                  <c:v>0.55000000000000004</c:v>
                </c:pt>
              </c:numCache>
            </c:numRef>
          </c:val>
          <c:extLst>
            <c:ext xmlns:c16="http://schemas.microsoft.com/office/drawing/2014/chart" uri="{C3380CC4-5D6E-409C-BE32-E72D297353CC}">
              <c16:uniqueId val="{00000005-C02E-48DB-9A75-7BB44E94F6C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0.26</c:v>
                </c:pt>
                <c:pt idx="2">
                  <c:v>#N/A</c:v>
                </c:pt>
                <c:pt idx="3">
                  <c:v>0.11</c:v>
                </c:pt>
                <c:pt idx="4">
                  <c:v>#N/A</c:v>
                </c:pt>
                <c:pt idx="5">
                  <c:v>0.34</c:v>
                </c:pt>
                <c:pt idx="6">
                  <c:v>#N/A</c:v>
                </c:pt>
                <c:pt idx="7">
                  <c:v>0.95</c:v>
                </c:pt>
                <c:pt idx="8">
                  <c:v>#N/A</c:v>
                </c:pt>
                <c:pt idx="9">
                  <c:v>1.35</c:v>
                </c:pt>
              </c:numCache>
            </c:numRef>
          </c:val>
          <c:extLst>
            <c:ext xmlns:c16="http://schemas.microsoft.com/office/drawing/2014/chart" uri="{C3380CC4-5D6E-409C-BE32-E72D297353CC}">
              <c16:uniqueId val="{00000006-C02E-48DB-9A75-7BB44E94F6C8}"/>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c:v>
                </c:pt>
                <c:pt idx="2">
                  <c:v>#N/A</c:v>
                </c:pt>
                <c:pt idx="3">
                  <c:v>1.57</c:v>
                </c:pt>
                <c:pt idx="4">
                  <c:v>#N/A</c:v>
                </c:pt>
                <c:pt idx="5">
                  <c:v>1.51</c:v>
                </c:pt>
                <c:pt idx="6">
                  <c:v>#N/A</c:v>
                </c:pt>
                <c:pt idx="7">
                  <c:v>1.45</c:v>
                </c:pt>
                <c:pt idx="8">
                  <c:v>#N/A</c:v>
                </c:pt>
                <c:pt idx="9">
                  <c:v>1.44</c:v>
                </c:pt>
              </c:numCache>
            </c:numRef>
          </c:val>
          <c:extLst>
            <c:ext xmlns:c16="http://schemas.microsoft.com/office/drawing/2014/chart" uri="{C3380CC4-5D6E-409C-BE32-E72D297353CC}">
              <c16:uniqueId val="{00000007-C02E-48DB-9A75-7BB44E94F6C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1.81</c:v>
                </c:pt>
                <c:pt idx="2">
                  <c:v>#N/A</c:v>
                </c:pt>
                <c:pt idx="3">
                  <c:v>1.68</c:v>
                </c:pt>
                <c:pt idx="4">
                  <c:v>#N/A</c:v>
                </c:pt>
                <c:pt idx="5">
                  <c:v>2.04</c:v>
                </c:pt>
                <c:pt idx="6">
                  <c:v>#N/A</c:v>
                </c:pt>
                <c:pt idx="7">
                  <c:v>2.12</c:v>
                </c:pt>
                <c:pt idx="8">
                  <c:v>#N/A</c:v>
                </c:pt>
                <c:pt idx="9">
                  <c:v>1.87</c:v>
                </c:pt>
              </c:numCache>
            </c:numRef>
          </c:val>
          <c:extLst>
            <c:ext xmlns:c16="http://schemas.microsoft.com/office/drawing/2014/chart" uri="{C3380CC4-5D6E-409C-BE32-E72D297353CC}">
              <c16:uniqueId val="{00000008-C02E-48DB-9A75-7BB44E94F6C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2.41</c:v>
                </c:pt>
                <c:pt idx="2">
                  <c:v>#N/A</c:v>
                </c:pt>
                <c:pt idx="3">
                  <c:v>2.4300000000000002</c:v>
                </c:pt>
                <c:pt idx="4">
                  <c:v>#N/A</c:v>
                </c:pt>
                <c:pt idx="5">
                  <c:v>3.29</c:v>
                </c:pt>
                <c:pt idx="6">
                  <c:v>#N/A</c:v>
                </c:pt>
                <c:pt idx="7">
                  <c:v>3.61</c:v>
                </c:pt>
                <c:pt idx="8">
                  <c:v>#N/A</c:v>
                </c:pt>
                <c:pt idx="9">
                  <c:v>2.4300000000000002</c:v>
                </c:pt>
              </c:numCache>
            </c:numRef>
          </c:val>
          <c:extLst>
            <c:ext xmlns:c16="http://schemas.microsoft.com/office/drawing/2014/chart" uri="{C3380CC4-5D6E-409C-BE32-E72D297353CC}">
              <c16:uniqueId val="{00000009-C02E-48DB-9A75-7BB44E94F6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1741</c:v>
                </c:pt>
                <c:pt idx="5">
                  <c:v>1680</c:v>
                </c:pt>
                <c:pt idx="8">
                  <c:v>1599</c:v>
                </c:pt>
                <c:pt idx="11">
                  <c:v>1533</c:v>
                </c:pt>
                <c:pt idx="14">
                  <c:v>1459</c:v>
                </c:pt>
              </c:numCache>
            </c:numRef>
          </c:val>
          <c:extLst>
            <c:ext xmlns:c16="http://schemas.microsoft.com/office/drawing/2014/chart" uri="{C3380CC4-5D6E-409C-BE32-E72D297353CC}">
              <c16:uniqueId val="{00000000-CC45-45F4-9021-3689F09EDC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45-45F4-9021-3689F09EDC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C45-45F4-9021-3689F09EDC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201</c:v>
                </c:pt>
                <c:pt idx="3">
                  <c:v>200</c:v>
                </c:pt>
                <c:pt idx="6">
                  <c:v>192</c:v>
                </c:pt>
                <c:pt idx="9">
                  <c:v>192</c:v>
                </c:pt>
                <c:pt idx="12">
                  <c:v>183</c:v>
                </c:pt>
              </c:numCache>
            </c:numRef>
          </c:val>
          <c:extLst>
            <c:ext xmlns:c16="http://schemas.microsoft.com/office/drawing/2014/chart" uri="{C3380CC4-5D6E-409C-BE32-E72D297353CC}">
              <c16:uniqueId val="{00000003-CC45-45F4-9021-3689F09EDC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476</c:v>
                </c:pt>
                <c:pt idx="3">
                  <c:v>470</c:v>
                </c:pt>
                <c:pt idx="6">
                  <c:v>446</c:v>
                </c:pt>
                <c:pt idx="9">
                  <c:v>447</c:v>
                </c:pt>
                <c:pt idx="12">
                  <c:v>434</c:v>
                </c:pt>
              </c:numCache>
            </c:numRef>
          </c:val>
          <c:extLst>
            <c:ext xmlns:c16="http://schemas.microsoft.com/office/drawing/2014/chart" uri="{C3380CC4-5D6E-409C-BE32-E72D297353CC}">
              <c16:uniqueId val="{00000004-CC45-45F4-9021-3689F09EDC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45-45F4-9021-3689F09EDC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45-45F4-9021-3689F09EDC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1673</c:v>
                </c:pt>
                <c:pt idx="3">
                  <c:v>1860</c:v>
                </c:pt>
                <c:pt idx="6">
                  <c:v>1670</c:v>
                </c:pt>
                <c:pt idx="9">
                  <c:v>1541</c:v>
                </c:pt>
                <c:pt idx="12">
                  <c:v>1410</c:v>
                </c:pt>
              </c:numCache>
            </c:numRef>
          </c:val>
          <c:extLst>
            <c:ext xmlns:c16="http://schemas.microsoft.com/office/drawing/2014/chart" uri="{C3380CC4-5D6E-409C-BE32-E72D297353CC}">
              <c16:uniqueId val="{00000007-CC45-45F4-9021-3689F09EDC6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609</c:v>
                </c:pt>
                <c:pt idx="2">
                  <c:v>#N/A</c:v>
                </c:pt>
                <c:pt idx="3">
                  <c:v>#N/A</c:v>
                </c:pt>
                <c:pt idx="4">
                  <c:v>850</c:v>
                </c:pt>
                <c:pt idx="5">
                  <c:v>#N/A</c:v>
                </c:pt>
                <c:pt idx="6">
                  <c:v>#N/A</c:v>
                </c:pt>
                <c:pt idx="7">
                  <c:v>709</c:v>
                </c:pt>
                <c:pt idx="8">
                  <c:v>#N/A</c:v>
                </c:pt>
                <c:pt idx="9">
                  <c:v>#N/A</c:v>
                </c:pt>
                <c:pt idx="10">
                  <c:v>647</c:v>
                </c:pt>
                <c:pt idx="11">
                  <c:v>#N/A</c:v>
                </c:pt>
                <c:pt idx="12">
                  <c:v>#N/A</c:v>
                </c:pt>
                <c:pt idx="13">
                  <c:v>568</c:v>
                </c:pt>
                <c:pt idx="14">
                  <c:v>#N/A</c:v>
                </c:pt>
              </c:numCache>
            </c:numRef>
          </c:val>
          <c:smooth val="0"/>
          <c:extLst>
            <c:ext xmlns:c16="http://schemas.microsoft.com/office/drawing/2014/chart" uri="{C3380CC4-5D6E-409C-BE32-E72D297353CC}">
              <c16:uniqueId val="{00000008-CC45-45F4-9021-3689F09EDC6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15416</c:v>
                </c:pt>
                <c:pt idx="5">
                  <c:v>14849</c:v>
                </c:pt>
                <c:pt idx="8">
                  <c:v>14304</c:v>
                </c:pt>
                <c:pt idx="11">
                  <c:v>13643</c:v>
                </c:pt>
                <c:pt idx="14">
                  <c:v>12827</c:v>
                </c:pt>
              </c:numCache>
            </c:numRef>
          </c:val>
          <c:extLst>
            <c:ext xmlns:c16="http://schemas.microsoft.com/office/drawing/2014/chart" uri="{C3380CC4-5D6E-409C-BE32-E72D297353CC}">
              <c16:uniqueId val="{00000000-103E-4CE7-8718-85B8D92762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3778</c:v>
                </c:pt>
                <c:pt idx="5">
                  <c:v>3137</c:v>
                </c:pt>
                <c:pt idx="8">
                  <c:v>2675</c:v>
                </c:pt>
                <c:pt idx="11">
                  <c:v>2201</c:v>
                </c:pt>
                <c:pt idx="14">
                  <c:v>2164</c:v>
                </c:pt>
              </c:numCache>
            </c:numRef>
          </c:val>
          <c:extLst>
            <c:ext xmlns:c16="http://schemas.microsoft.com/office/drawing/2014/chart" uri="{C3380CC4-5D6E-409C-BE32-E72D297353CC}">
              <c16:uniqueId val="{00000001-103E-4CE7-8718-85B8D92762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2445</c:v>
                </c:pt>
                <c:pt idx="5">
                  <c:v>2525</c:v>
                </c:pt>
                <c:pt idx="8">
                  <c:v>3285</c:v>
                </c:pt>
                <c:pt idx="11">
                  <c:v>4254</c:v>
                </c:pt>
                <c:pt idx="14">
                  <c:v>5418</c:v>
                </c:pt>
              </c:numCache>
            </c:numRef>
          </c:val>
          <c:extLst>
            <c:ext xmlns:c16="http://schemas.microsoft.com/office/drawing/2014/chart" uri="{C3380CC4-5D6E-409C-BE32-E72D297353CC}">
              <c16:uniqueId val="{00000002-103E-4CE7-8718-85B8D92762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03E-4CE7-8718-85B8D92762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03E-4CE7-8718-85B8D92762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3E-4CE7-8718-85B8D92762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3255</c:v>
                </c:pt>
                <c:pt idx="3">
                  <c:v>3297</c:v>
                </c:pt>
                <c:pt idx="6">
                  <c:v>3290</c:v>
                </c:pt>
                <c:pt idx="9">
                  <c:v>3219</c:v>
                </c:pt>
                <c:pt idx="12">
                  <c:v>3122</c:v>
                </c:pt>
              </c:numCache>
            </c:numRef>
          </c:val>
          <c:extLst>
            <c:ext xmlns:c16="http://schemas.microsoft.com/office/drawing/2014/chart" uri="{C3380CC4-5D6E-409C-BE32-E72D297353CC}">
              <c16:uniqueId val="{00000006-103E-4CE7-8718-85B8D92762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1206</c:v>
                </c:pt>
                <c:pt idx="3">
                  <c:v>1043</c:v>
                </c:pt>
                <c:pt idx="6">
                  <c:v>903</c:v>
                </c:pt>
                <c:pt idx="9">
                  <c:v>748</c:v>
                </c:pt>
                <c:pt idx="12">
                  <c:v>635</c:v>
                </c:pt>
              </c:numCache>
            </c:numRef>
          </c:val>
          <c:extLst>
            <c:ext xmlns:c16="http://schemas.microsoft.com/office/drawing/2014/chart" uri="{C3380CC4-5D6E-409C-BE32-E72D297353CC}">
              <c16:uniqueId val="{00000007-103E-4CE7-8718-85B8D92762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7670</c:v>
                </c:pt>
                <c:pt idx="3">
                  <c:v>6617</c:v>
                </c:pt>
                <c:pt idx="6">
                  <c:v>5617</c:v>
                </c:pt>
                <c:pt idx="9">
                  <c:v>4961</c:v>
                </c:pt>
                <c:pt idx="12">
                  <c:v>4671</c:v>
                </c:pt>
              </c:numCache>
            </c:numRef>
          </c:val>
          <c:extLst>
            <c:ext xmlns:c16="http://schemas.microsoft.com/office/drawing/2014/chart" uri="{C3380CC4-5D6E-409C-BE32-E72D297353CC}">
              <c16:uniqueId val="{00000008-103E-4CE7-8718-85B8D92762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03E-4CE7-8718-85B8D92762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17665</c:v>
                </c:pt>
                <c:pt idx="3">
                  <c:v>16884</c:v>
                </c:pt>
                <c:pt idx="6">
                  <c:v>16357</c:v>
                </c:pt>
                <c:pt idx="9">
                  <c:v>15693</c:v>
                </c:pt>
                <c:pt idx="12">
                  <c:v>14729</c:v>
                </c:pt>
              </c:numCache>
            </c:numRef>
          </c:val>
          <c:extLst>
            <c:ext xmlns:c16="http://schemas.microsoft.com/office/drawing/2014/chart" uri="{C3380CC4-5D6E-409C-BE32-E72D297353CC}">
              <c16:uniqueId val="{0000000A-103E-4CE7-8718-85B8D927620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8156</c:v>
                </c:pt>
                <c:pt idx="2">
                  <c:v>#N/A</c:v>
                </c:pt>
                <c:pt idx="3">
                  <c:v>#N/A</c:v>
                </c:pt>
                <c:pt idx="4">
                  <c:v>7331</c:v>
                </c:pt>
                <c:pt idx="5">
                  <c:v>#N/A</c:v>
                </c:pt>
                <c:pt idx="6">
                  <c:v>#N/A</c:v>
                </c:pt>
                <c:pt idx="7">
                  <c:v>5902</c:v>
                </c:pt>
                <c:pt idx="8">
                  <c:v>#N/A</c:v>
                </c:pt>
                <c:pt idx="9">
                  <c:v>#N/A</c:v>
                </c:pt>
                <c:pt idx="10">
                  <c:v>4523</c:v>
                </c:pt>
                <c:pt idx="11">
                  <c:v>#N/A</c:v>
                </c:pt>
                <c:pt idx="12">
                  <c:v>#N/A</c:v>
                </c:pt>
                <c:pt idx="13">
                  <c:v>2747</c:v>
                </c:pt>
                <c:pt idx="14">
                  <c:v>#N/A</c:v>
                </c:pt>
              </c:numCache>
            </c:numRef>
          </c:val>
          <c:smooth val="0"/>
          <c:extLst>
            <c:ext xmlns:c16="http://schemas.microsoft.com/office/drawing/2014/chart" uri="{C3380CC4-5D6E-409C-BE32-E72D297353CC}">
              <c16:uniqueId val="{0000000B-103E-4CE7-8718-85B8D927620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716</c:v>
                </c:pt>
                <c:pt idx="1">
                  <c:v>990</c:v>
                </c:pt>
                <c:pt idx="2">
                  <c:v>1383</c:v>
                </c:pt>
              </c:numCache>
            </c:numRef>
          </c:val>
          <c:extLst>
            <c:ext xmlns:c16="http://schemas.microsoft.com/office/drawing/2014/chart" uri="{C3380CC4-5D6E-409C-BE32-E72D297353CC}">
              <c16:uniqueId val="{00000000-7A5D-4E65-8F96-BAA3BD250B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216</c:v>
                </c:pt>
                <c:pt idx="1">
                  <c:v>216</c:v>
                </c:pt>
                <c:pt idx="2">
                  <c:v>216</c:v>
                </c:pt>
              </c:numCache>
            </c:numRef>
          </c:val>
          <c:extLst>
            <c:ext xmlns:c16="http://schemas.microsoft.com/office/drawing/2014/chart" uri="{C3380CC4-5D6E-409C-BE32-E72D297353CC}">
              <c16:uniqueId val="{00000001-7A5D-4E65-8F96-BAA3BD250B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1407</c:v>
                </c:pt>
                <c:pt idx="1">
                  <c:v>1943</c:v>
                </c:pt>
                <c:pt idx="2">
                  <c:v>2594</c:v>
                </c:pt>
              </c:numCache>
            </c:numRef>
          </c:val>
          <c:extLst>
            <c:ext xmlns:c16="http://schemas.microsoft.com/office/drawing/2014/chart" uri="{C3380CC4-5D6E-409C-BE32-E72D297353CC}">
              <c16:uniqueId val="{00000002-7A5D-4E65-8F96-BAA3BD250B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Ｐゴシック" panose="020B0600070205080204" pitchFamily="50" charset="-128"/>
              <a:ea typeface="ＭＳ Ｐゴシック" panose="020B0600070205080204" pitchFamily="50" charset="-128"/>
            </a:rPr>
            <a:t>  令和</a:t>
          </a:r>
          <a:r>
            <a:rPr kumimoji="1" lang="en-US" altLang="ja-JP" sz="1400">
              <a:solidFill>
                <a:schemeClr val="tx1"/>
              </a:solidFill>
              <a:latin typeface="ＭＳ Ｐゴシック" panose="020B0600070205080204" pitchFamily="50" charset="-128"/>
              <a:ea typeface="ＭＳ Ｐゴシック" panose="020B0600070205080204" pitchFamily="50" charset="-128"/>
            </a:rPr>
            <a:t>4</a:t>
          </a:r>
          <a:r>
            <a:rPr kumimoji="1" lang="ja-JP" altLang="en-US" sz="14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400">
              <a:solidFill>
                <a:schemeClr val="tx1"/>
              </a:solidFill>
              <a:latin typeface="ＭＳ Ｐゴシック" panose="020B0600070205080204" pitchFamily="50" charset="-128"/>
              <a:ea typeface="ＭＳ Ｐゴシック" panose="020B0600070205080204" pitchFamily="50" charset="-128"/>
            </a:rPr>
            <a:t>3</a:t>
          </a:r>
          <a:r>
            <a:rPr kumimoji="1" lang="ja-JP" altLang="en-US" sz="1400">
              <a:solidFill>
                <a:schemeClr val="tx1"/>
              </a:solidFill>
              <a:latin typeface="ＭＳ Ｐゴシック" panose="020B0600070205080204" pitchFamily="50" charset="-128"/>
              <a:ea typeface="ＭＳ Ｐゴシック" panose="020B0600070205080204" pitchFamily="50" charset="-128"/>
            </a:rPr>
            <a:t>年度よりも減少した。要因として、</a:t>
          </a:r>
          <a:r>
            <a:rPr kumimoji="1" lang="ja-JP" altLang="en-US"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阪南スカイタウンの小中学校屋内運動場や地方税における猶予特例債の償還が</a:t>
          </a:r>
          <a:r>
            <a:rPr kumimoji="1" lang="ja-JP" altLang="en-US" sz="1400">
              <a:solidFill>
                <a:schemeClr val="tx1"/>
              </a:solidFill>
              <a:latin typeface="ＭＳ Ｐゴシック" panose="020B0600070205080204" pitchFamily="50" charset="-128"/>
              <a:ea typeface="ＭＳ Ｐゴシック" panose="020B0600070205080204" pitchFamily="50" charset="-128"/>
            </a:rPr>
            <a:t>終わったためである。</a:t>
          </a:r>
        </a:p>
        <a:p>
          <a:r>
            <a:rPr kumimoji="1" lang="ja-JP" altLang="en-US" sz="1400">
              <a:solidFill>
                <a:schemeClr val="tx1"/>
              </a:solidFill>
              <a:latin typeface="ＭＳ Ｐゴシック" panose="020B0600070205080204" pitchFamily="50" charset="-128"/>
              <a:ea typeface="ＭＳ Ｐゴシック" panose="020B0600070205080204" pitchFamily="50" charset="-128"/>
            </a:rPr>
            <a:t>　阪南市は昭和</a:t>
          </a:r>
          <a:r>
            <a:rPr kumimoji="1" lang="en-US" altLang="ja-JP" sz="1400">
              <a:solidFill>
                <a:schemeClr val="tx1"/>
              </a:solidFill>
              <a:latin typeface="ＭＳ Ｐゴシック" panose="020B0600070205080204" pitchFamily="50" charset="-128"/>
              <a:ea typeface="ＭＳ Ｐゴシック" panose="020B0600070205080204" pitchFamily="50" charset="-128"/>
            </a:rPr>
            <a:t>40</a:t>
          </a:r>
          <a:r>
            <a:rPr kumimoji="1" lang="ja-JP" altLang="en-US" sz="1400">
              <a:solidFill>
                <a:schemeClr val="tx1"/>
              </a:solidFill>
              <a:latin typeface="ＭＳ Ｐゴシック" panose="020B0600070205080204" pitchFamily="50" charset="-128"/>
              <a:ea typeface="ＭＳ Ｐゴシック" panose="020B0600070205080204" pitchFamily="50" charset="-128"/>
            </a:rPr>
            <a:t>年代～</a:t>
          </a:r>
          <a:r>
            <a:rPr kumimoji="1" lang="en-US" altLang="ja-JP" sz="1400">
              <a:solidFill>
                <a:schemeClr val="tx1"/>
              </a:solidFill>
              <a:latin typeface="ＭＳ Ｐゴシック" panose="020B0600070205080204" pitchFamily="50" charset="-128"/>
              <a:ea typeface="ＭＳ Ｐゴシック" panose="020B0600070205080204" pitchFamily="50" charset="-128"/>
            </a:rPr>
            <a:t>50</a:t>
          </a:r>
          <a:r>
            <a:rPr kumimoji="1" lang="ja-JP" altLang="en-US" sz="1400">
              <a:solidFill>
                <a:schemeClr val="tx1"/>
              </a:solidFill>
              <a:latin typeface="ＭＳ Ｐゴシック" panose="020B0600070205080204" pitchFamily="50" charset="-128"/>
              <a:ea typeface="ＭＳ Ｐゴシック" panose="020B0600070205080204" pitchFamily="50" charset="-128"/>
            </a:rPr>
            <a:t>年代に建てられた公共施設が多く、築</a:t>
          </a:r>
          <a:r>
            <a:rPr kumimoji="1" lang="en-US" altLang="ja-JP" sz="1400">
              <a:solidFill>
                <a:schemeClr val="tx1"/>
              </a:solidFill>
              <a:latin typeface="ＭＳ Ｐゴシック" panose="020B0600070205080204" pitchFamily="50" charset="-128"/>
              <a:ea typeface="ＭＳ Ｐゴシック" panose="020B0600070205080204" pitchFamily="50" charset="-128"/>
            </a:rPr>
            <a:t>30</a:t>
          </a:r>
          <a:r>
            <a:rPr kumimoji="1" lang="ja-JP" altLang="en-US" sz="1400">
              <a:solidFill>
                <a:schemeClr val="tx1"/>
              </a:solidFill>
              <a:latin typeface="ＭＳ Ｐゴシック" panose="020B0600070205080204" pitchFamily="50" charset="-128"/>
              <a:ea typeface="ＭＳ Ｐゴシック" panose="020B0600070205080204" pitchFamily="50" charset="-128"/>
            </a:rPr>
            <a:t>年以上経過した施設が全体の</a:t>
          </a:r>
          <a:r>
            <a:rPr kumimoji="1" lang="en-US" altLang="ja-JP" sz="1400">
              <a:solidFill>
                <a:schemeClr val="tx1"/>
              </a:solidFill>
              <a:latin typeface="ＭＳ Ｐゴシック" panose="020B0600070205080204" pitchFamily="50" charset="-128"/>
              <a:ea typeface="ＭＳ Ｐゴシック" panose="020B0600070205080204" pitchFamily="50" charset="-128"/>
            </a:rPr>
            <a:t>75</a:t>
          </a:r>
          <a:r>
            <a:rPr kumimoji="1" lang="ja-JP" altLang="en-US" sz="1400">
              <a:solidFill>
                <a:schemeClr val="tx1"/>
              </a:solidFill>
              <a:latin typeface="ＭＳ Ｐゴシック" panose="020B0600070205080204" pitchFamily="50" charset="-128"/>
              <a:ea typeface="ＭＳ Ｐゴシック" panose="020B0600070205080204" pitchFamily="50" charset="-128"/>
            </a:rPr>
            <a:t>％以上あることから、施設の老朽化対策等に係る普通建設事業の増加が見込まれる。「阪南市行財政構造改革プラン改訂版」及び「阪南市公共施設等総合管理計画改訂版」に基づき、普通建設事業を行っていく際には、事業の選択と集中により、公債費の縮減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Ｐゴシック" panose="020B0600070205080204" pitchFamily="50" charset="-128"/>
              <a:ea typeface="ＭＳ Ｐゴシック" panose="020B0600070205080204" pitchFamily="50" charset="-128"/>
            </a:rPr>
            <a:t>　一般会計等に係る地方債の現在高は、臨時財政対策債が約</a:t>
          </a:r>
          <a:r>
            <a:rPr kumimoji="1" lang="en-US" altLang="ja-JP" sz="1400">
              <a:solidFill>
                <a:schemeClr val="tx1"/>
              </a:solidFill>
              <a:latin typeface="ＭＳ Ｐゴシック" panose="020B0600070205080204" pitchFamily="50" charset="-128"/>
              <a:ea typeface="ＭＳ Ｐゴシック" panose="020B0600070205080204" pitchFamily="50" charset="-128"/>
            </a:rPr>
            <a:t>54.4</a:t>
          </a:r>
          <a:r>
            <a:rPr kumimoji="1" lang="ja-JP" altLang="en-US" sz="1400">
              <a:solidFill>
                <a:schemeClr val="tx1"/>
              </a:solidFill>
              <a:latin typeface="ＭＳ Ｐゴシック" panose="020B0600070205080204" pitchFamily="50" charset="-128"/>
              <a:ea typeface="ＭＳ Ｐゴシック" panose="020B0600070205080204" pitchFamily="50" charset="-128"/>
            </a:rPr>
            <a:t>％を占めている。</a:t>
          </a:r>
        </a:p>
        <a:p>
          <a:r>
            <a:rPr kumimoji="1" lang="ja-JP" altLang="en-US" sz="1400">
              <a:solidFill>
                <a:schemeClr val="tx1"/>
              </a:solidFill>
              <a:latin typeface="ＭＳ Ｐゴシック" panose="020B0600070205080204" pitchFamily="50" charset="-128"/>
              <a:ea typeface="ＭＳ Ｐゴシック" panose="020B0600070205080204" pitchFamily="50" charset="-128"/>
            </a:rPr>
            <a:t>　公営企業債等繰入見込額は、下水道事業会計において、投資的事業等を計画的に行うことにより起債を抑制してきたことに加え、病院事業会計での起債の発行を近年行っていないことから、減少している。</a:t>
          </a:r>
        </a:p>
        <a:p>
          <a:r>
            <a:rPr kumimoji="1" lang="ja-JP" altLang="en-US" sz="1400">
              <a:solidFill>
                <a:schemeClr val="tx1"/>
              </a:solidFill>
              <a:latin typeface="ＭＳ Ｐゴシック" panose="020B0600070205080204" pitchFamily="50" charset="-128"/>
              <a:ea typeface="ＭＳ Ｐゴシック" panose="020B0600070205080204" pitchFamily="50" charset="-128"/>
            </a:rPr>
            <a:t>　退職手当負担見込額は、職員定員管理計画に基づき定員管理を行っており、大幅な増減はない。</a:t>
          </a:r>
        </a:p>
        <a:p>
          <a:r>
            <a:rPr kumimoji="1" lang="ja-JP" altLang="en-US" sz="1400">
              <a:solidFill>
                <a:schemeClr val="tx1"/>
              </a:solidFill>
              <a:latin typeface="ＭＳ Ｐゴシック" panose="020B0600070205080204" pitchFamily="50" charset="-128"/>
              <a:ea typeface="ＭＳ Ｐゴシック" panose="020B0600070205080204" pitchFamily="50" charset="-128"/>
            </a:rPr>
            <a:t>　充当可能基金は、</a:t>
          </a:r>
          <a:r>
            <a:rPr kumimoji="1" lang="en-US" altLang="ja-JP" sz="1400">
              <a:solidFill>
                <a:schemeClr val="tx1"/>
              </a:solidFill>
              <a:latin typeface="ＭＳ Ｐゴシック" panose="020B0600070205080204" pitchFamily="50" charset="-128"/>
              <a:ea typeface="ＭＳ Ｐゴシック" panose="020B0600070205080204" pitchFamily="50" charset="-128"/>
            </a:rPr>
            <a:t>SDG</a:t>
          </a:r>
          <a:r>
            <a:rPr kumimoji="1" lang="ja-JP" altLang="en-US" sz="1400">
              <a:solidFill>
                <a:schemeClr val="tx1"/>
              </a:solidFill>
              <a:latin typeface="ＭＳ Ｐゴシック" panose="020B0600070205080204" pitchFamily="50" charset="-128"/>
              <a:ea typeface="ＭＳ Ｐゴシック" panose="020B0600070205080204" pitchFamily="50" charset="-128"/>
            </a:rPr>
            <a:t>ｓまちづくり基金の創設によるものに加え、学校給食センター改修事業に係る一般財源部分の財源として積立てたことなどにより増加した。今後は「行財政構造改革プラン改訂版」に基づき、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大阪府阪南市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普通建設事業にかかる基金の取崩し、ふるさとまちづくり応援基金を寄付者の意向を反映した</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事業への取崩しを行ったが、後年度に控えている普通建設事業の一般財源分の積立や、市出身者からの寄附金を財源とした</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SDG</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ｓまちづくり基金を創設し、積立を行ったことにより、全体として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1,044</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百万円の増加となった。</a:t>
          </a: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阪南市行財政構造改革プラン改訂版」に基づき、自主財源の確保など歳入の増加、事務事業の見直しなど歳出の抑制に努め、財政調整基金に頼らない持続可能な行財政運営の確立に努める。また、ふるさとまちづくり応援寄附金の増加による基金の増加をめざす。</a:t>
          </a:r>
        </a:p>
        <a:p>
          <a:endPar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公共公益施設整備基金：開発行為等に伴う公共公益施設の整備資金</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ふるさとまちづくり応援基金：阪南市のまちづくりを応援する個人又は法人その他の団体から広く寄附金を募ることにより、その寄附金を財源として、寄附者の意向を反映した個性豊かな魅力あるまちづくりに資する。</a:t>
          </a: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教育施設整備基金：教育施設の整備に要する資金</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SDG</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ｓまちづくり基金：</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SDG</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ｓの理念を踏まえ、子どもから高齢者まで全ての市民が、住み慣れた地域で安心して暮らせるまちづくりを推進する施策の経費に充てる。</a:t>
          </a: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森林環境譲与税基金：森林の整備及びその促進に関する施策に要する資金</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SDG</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ｓまちづくり基金は、</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市出身者からの寄附を原資とした基金を新たに創設、</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百万円を積立した一方で、ブルーカーボンの推進や海洋教育の推進などの事業に</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百万円充当し</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、基金残高が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291</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百万円増加した。</a:t>
          </a: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また、公共公益施設整備基金は、道路改修事業などの財源として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44</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百万円充当した一方で、後年度の公共施設の改修事業の財源として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250</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百万円積み立てたため、基金残高が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206</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百万円増加した。</a:t>
          </a: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「阪南市行財政構造改革プラン改訂版」に掲げる取組項目で得た効果額の一部を老朽化した施設の改修財源とするために、基金に積立てる。</a:t>
          </a: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ふるさとまちづくり応援基金はふるさとまちづくり応援寄附の増加による基金の増加をめざす。</a:t>
          </a:r>
        </a:p>
        <a:p>
          <a:endPar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普通交付税が臨時経済対策費等で増加したことや、地方消費税交付金が増加したことによる歳入の増加や、歳出の抑制に努めた結果、財政調整基金残高は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393</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百万円増加した。</a:t>
          </a: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災害などの緊急対応等のために、一定の基金残高を確保することや、財政非常事態宣言の早期解除に向け、「阪南市行財政構造改革プラン改訂版」に掲げる取組項目を実施することで基金に頼らない持続可能な行財政運営の確立に努める。</a:t>
          </a: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基金への積み立て、取り崩しを行わなかったため増減なし。</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地方債の償還を踏まえ、財政状況を鑑みながら積み立てに努める。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1A40508-F4F9-4AD0-BD8C-9D8730C11C77}"/>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1E9141B-A568-40B4-B6C4-5FCD0248BEE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039B8EC-4588-4764-8C02-B1D9C0FAE575}"/>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77A155A-41B7-4287-A6F6-8BBE94DCA63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FDCB618-341C-458D-9682-5F8063FEF7F5}"/>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1166E34-3D3B-409B-958F-6C21FDFBFF2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9B307C3-1E10-4C1B-AA1C-C63B124EFEB6}"/>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31F367D-0923-4E1E-A555-15DEDB4366F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4142FC0-35B3-45BD-A7EA-9AC2645A7A01}"/>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3EFDF36-E053-4D51-A87C-2A6EF0D4E99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51,579
51,111
36.17
20,875,889
20,581,311
281,976
11,582,366
14,728,951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BA80A24-F0F8-496C-9D05-2B3848FAE297}"/>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8E62936-DB43-4C8A-AA4F-62E7443F28E1}"/>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7CCC23B-BB3C-44F0-A2F4-FDE6FE3E2BD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C34C016-865C-4B30-99B0-165506255C5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31D82ED-5011-4192-8358-E819FCD40C0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DA96194-7E2F-418C-A8F9-AEEF5B8F9963}"/>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C94BBB2-5671-4F00-A36D-230DC8E18713}"/>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4393DA4-7C25-449E-850F-ECB544B7FBB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6A93E8F-25A4-45E7-82DE-0A00F2DB4074}"/>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F74EF85-ABC0-4372-8BAA-E1BAD0CD877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B56B936-6398-43DD-8E7C-56E6A1DDC06F}"/>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B4B2FAB-EEF8-4235-978A-5B2131249574}"/>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E697560-E84A-4582-9192-3A61E77120A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6018975-8A7B-49E9-9F9E-760106577B69}"/>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0427E0F-9F2C-4E7D-8A80-DBD78F11F822}"/>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6C94367-8505-4BFD-B53B-E3A3DD2FF7A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630831E-0C65-4D5C-B096-00107C88FECB}"/>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8E00457-085C-436C-87BF-5B0FB42078A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6889886-04F9-4A40-A6AA-4B997D1DA201}"/>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A9C39CC-E70A-409C-B989-696CC5FA021F}"/>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E4BF66B-E5F1-4158-9196-ED14491A018A}"/>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92E5041-E077-4E1F-8DF6-6791BACCE281}"/>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773D6AE-6218-4AF8-9A36-0728B8884EE9}"/>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C350CED-0AAB-4D6A-A671-5DF008ECC67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4F79DBD-849B-43AE-884F-3BD3FF9F9E6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0DBC02F-CB4E-401A-8EA8-7A964A08653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F83A494-0C93-4A90-8C95-47E08E7F82B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D513260-FF96-458E-8C6C-62A08BC6CD5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17F0AE0-C9C5-48FE-BBE9-B97F56AECC5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C00E5E8-8FF4-43C1-B127-52D74B59E13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90101CB-7E51-4179-94DC-612866B4958E}"/>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1F77917-65F0-495F-BD63-1E2C4A8057C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8FB49AD-E481-4921-8A74-4C9337ABADBC}"/>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A972BDE-5D06-48E0-BFBA-C4CC9644623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61B5D91-D12B-4005-ADE4-122D6DACA1C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5356041-2C80-4F11-AF51-7EAFC40D879D}"/>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B024D0B-083B-4B28-AEC6-76AE54CD495C}"/>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人口の減少や全国平均を上回る高齢化率</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35.79</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月末）に加えて、関西国際空港の近くにあるものの、準工業地域などの用途地域が少なく、法人市民税も少ないため、財政基盤が弱く、類似団体内平均値を大きく下回っている。</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今後は、令和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月に策定した「阪南市行財政構造改革プラン改訂版」の取組を行うことで、歳入の確保など財政力指数の増加に努める。</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2590E49-3531-4983-B006-68A017529061}"/>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B0541531-5A66-44B6-A913-058A03558232}"/>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CAEABD87-D9E1-462D-A7AB-76704841EFF4}"/>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9E4A2FE8-1DE1-4F15-A7B9-4294E05127EE}"/>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ACFCA591-984F-42D3-80C7-459630A0C955}"/>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FED56B7F-E130-4476-AA3C-61F3DC975963}"/>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45F728CE-4653-49E4-A1A6-A62E87AAD5F7}"/>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766312AE-B273-45B1-A4DF-94D73F2159A7}"/>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6E5999FC-D065-4AEB-B10D-5BE6655CB6D8}"/>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1DEA329-B295-48D5-8D53-9A9386D7045E}"/>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A1683C8C-098E-44EB-9A57-E12AC7B1ACC3}"/>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53FD75C2-C430-4AF4-AE4A-31776412893D}"/>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96DC6AC3-D403-437C-83C2-E8911FAF0077}"/>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2F63887F-F640-4C30-B04B-300E4E1A56F9}"/>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467DDD94-9924-4A30-98A1-3EC6AE5F3C2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6A1B9170-5553-4FA6-B1E2-36AE849312B8}"/>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EC1B8161-000D-4DF4-AF22-EFF82A02161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933B411E-1237-49B1-90B2-AE5A98BB5009}"/>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644BC96D-F311-4CCA-AE2A-2165064E4823}"/>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C2972C2-2357-4213-8F17-C01918A42C29}"/>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44</xdr:row>
      <xdr:rowOff>4233</xdr:rowOff>
    </xdr:to>
    <xdr:cxnSp macro="">
      <xdr:nvCxnSpPr>
        <xdr:cNvPr id="69" name="直線コネクタ 68">
          <a:extLst>
            <a:ext uri="{FF2B5EF4-FFF2-40B4-BE49-F238E27FC236}">
              <a16:creationId xmlns:a16="http://schemas.microsoft.com/office/drawing/2014/main" id="{7F409D29-3330-41AF-85B5-5BFB28260CCC}"/>
            </a:ext>
          </a:extLst>
        </xdr:cNvPr>
        <xdr:cNvCxnSpPr/>
      </xdr:nvCxnSpPr>
      <xdr:spPr>
        <a:xfrm>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C0AE1DA9-2C04-4154-A773-701D4B588025}"/>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E2EF135F-2944-4ACE-97E7-41939644EDF1}"/>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155575</xdr:rowOff>
    </xdr:to>
    <xdr:cxnSp macro="">
      <xdr:nvCxnSpPr>
        <xdr:cNvPr id="72" name="直線コネクタ 71">
          <a:extLst>
            <a:ext uri="{FF2B5EF4-FFF2-40B4-BE49-F238E27FC236}">
              <a16:creationId xmlns:a16="http://schemas.microsoft.com/office/drawing/2014/main" id="{B189E4F3-B400-4E04-8DB8-5AF84A357723}"/>
            </a:ext>
          </a:extLst>
        </xdr:cNvPr>
        <xdr:cNvCxnSpPr/>
      </xdr:nvCxnSpPr>
      <xdr:spPr>
        <a:xfrm>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3471C028-241C-4D87-ADB4-2A9950197549}"/>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F83275F5-F835-40C0-A305-728BF40929DA}"/>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a:extLst>
            <a:ext uri="{FF2B5EF4-FFF2-40B4-BE49-F238E27FC236}">
              <a16:creationId xmlns:a16="http://schemas.microsoft.com/office/drawing/2014/main" id="{2FD1D428-D17D-4F2A-94A4-D17E1F3D2C3F}"/>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FE74DD52-056A-4776-B35D-82AB5E22A115}"/>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FB594027-65EC-4CB8-AB39-BA0BAAE092D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78" name="直線コネクタ 77">
          <a:extLst>
            <a:ext uri="{FF2B5EF4-FFF2-40B4-BE49-F238E27FC236}">
              <a16:creationId xmlns:a16="http://schemas.microsoft.com/office/drawing/2014/main" id="{3CC87C20-5E38-4799-9062-5D4EA9623A54}"/>
            </a:ext>
          </a:extLst>
        </xdr:cNvPr>
        <xdr:cNvCxnSpPr/>
      </xdr:nvCxnSpPr>
      <xdr:spPr>
        <a:xfrm>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FF898433-2535-4D08-B216-31C9B65BE5DC}"/>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81B18738-80E9-4300-8028-A655AEB91DFB}"/>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5957EA94-EE7E-4142-91E3-0A0B6C24D337}"/>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59F4B088-A720-41FE-A70E-AC4A47003515}"/>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87BC8154-3074-49F0-BFAA-2DD9EABC603C}"/>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3935C75-21AC-4A66-8D12-051182B5CDE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0EACD7E-34E3-43B0-81C4-29545287AA91}"/>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59ED352-1C28-41AE-A80C-08459946EA9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95043D6-0D2B-4D05-B137-9C3C8C5C556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a16="http://schemas.microsoft.com/office/drawing/2014/main" id="{CEAD2583-7739-449B-AE29-895FB375CEEE}"/>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a:extLst>
            <a:ext uri="{FF2B5EF4-FFF2-40B4-BE49-F238E27FC236}">
              <a16:creationId xmlns:a16="http://schemas.microsoft.com/office/drawing/2014/main" id="{1282C1B6-CAEA-4AE2-9AE4-75CFD063571B}"/>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a:extLst>
            <a:ext uri="{FF2B5EF4-FFF2-40B4-BE49-F238E27FC236}">
              <a16:creationId xmlns:a16="http://schemas.microsoft.com/office/drawing/2014/main" id="{1C787BF3-EAFC-4695-9351-0C5DCD1654F3}"/>
            </a:ext>
          </a:extLst>
        </xdr:cNvPr>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a:extLst>
            <a:ext uri="{FF2B5EF4-FFF2-40B4-BE49-F238E27FC236}">
              <a16:creationId xmlns:a16="http://schemas.microsoft.com/office/drawing/2014/main" id="{F8BD56FF-EA9E-44A8-979A-8330F28AFA42}"/>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a:extLst>
            <a:ext uri="{FF2B5EF4-FFF2-40B4-BE49-F238E27FC236}">
              <a16:creationId xmlns:a16="http://schemas.microsoft.com/office/drawing/2014/main" id="{A98BF5ED-68CE-4BD8-891C-99FA348916D8}"/>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a:extLst>
            <a:ext uri="{FF2B5EF4-FFF2-40B4-BE49-F238E27FC236}">
              <a16:creationId xmlns:a16="http://schemas.microsoft.com/office/drawing/2014/main" id="{A7680E41-5B02-4916-A93C-402E8C347215}"/>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a:extLst>
            <a:ext uri="{FF2B5EF4-FFF2-40B4-BE49-F238E27FC236}">
              <a16:creationId xmlns:a16="http://schemas.microsoft.com/office/drawing/2014/main" id="{BFA7F6F6-267C-47B3-9515-46D92C772CA2}"/>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a:extLst>
            <a:ext uri="{FF2B5EF4-FFF2-40B4-BE49-F238E27FC236}">
              <a16:creationId xmlns:a16="http://schemas.microsoft.com/office/drawing/2014/main" id="{4CD6D674-E080-48BE-8488-BDB30FD7748E}"/>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a:extLst>
            <a:ext uri="{FF2B5EF4-FFF2-40B4-BE49-F238E27FC236}">
              <a16:creationId xmlns:a16="http://schemas.microsoft.com/office/drawing/2014/main" id="{61007AC1-3459-4F85-9CAE-3691FD7DD058}"/>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a:extLst>
            <a:ext uri="{FF2B5EF4-FFF2-40B4-BE49-F238E27FC236}">
              <a16:creationId xmlns:a16="http://schemas.microsoft.com/office/drawing/2014/main" id="{136842A5-7ABD-4887-9BEF-8F0BD5350C92}"/>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1905A05C-4B90-4AFD-8351-CECDB3EE822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66269185-0208-40A5-9BB5-61D2ED3BEC9B}"/>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6D5BD9F8-5BE0-4753-AAA8-AF8EF41D425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C221B26D-FD69-4023-9A3A-6CD85AA53BCE}"/>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D4D01090-6597-40B7-88A7-AFF03048FE8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C05D1187-989F-4E2F-AF91-B1521777A5DE}"/>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3B9E9565-2542-4026-9369-D2672BF8B27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B4C20C2-3700-4683-BF55-036AB77056D1}"/>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F9D41279-A31A-4A10-A72C-609CFEDE55F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59E618F4-92AB-4234-846D-174FCBC3BFEB}"/>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4F81B2D8-4A87-40F3-BDDF-782EA130B73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E86957A-9436-432C-831E-09C6136AA90F}"/>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B408F4F9-8EEB-4E9B-B61C-62353A1408F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ポイント良化し、</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92.5</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％となっている。良化した要因と</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して、経常的経費である人件費及び公債費の減少によるもの</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が考えられる。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しかし、全国平均を上回る高齢化率に伴う特別会計への繰出金などにより類似団体内平均値を</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やや</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上回っている。今後も「阪南市行財政構造改革プラン改訂版」の取組を着実に実行していくことで経常経費の削減に努める。</a:t>
          </a:r>
          <a:endPar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BE030D60-2E8A-447F-957C-B0DC36EA9B34}"/>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80BA415C-914A-41B5-9294-C44911814032}"/>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7134599E-C0A9-4BC4-9015-254EC0F1DD5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32AFCE4D-FE6B-4B29-8DA6-B183D80B4B6B}"/>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3F979786-98D7-40D6-B675-0E395E1CAFF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CF10105A-7702-473E-AE21-7B7491579B66}"/>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ABFABA89-893F-4957-ABE9-618667AF3AC5}"/>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D815642B-B461-4D7B-9B26-8EFD89B127E7}"/>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95694140-7ECA-4074-AF64-C44A34F4E7FF}"/>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FC76C4C6-9E92-4E37-95CF-97DE624EA9A9}"/>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60042A55-3C6F-4CCD-AD58-676A1000A86F}"/>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9D5C9DB-9958-4A30-BE84-856A700401D3}"/>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BC2508E0-B12C-4765-9CA5-99A515462FD7}"/>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56582E0-D1FB-428E-998B-AA2801E66DDC}"/>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65842355-F0D0-415E-85C2-9BF9B603DDF8}"/>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E9243CD8-29D6-4E26-A596-7523E7A9CF17}"/>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409DD99A-884B-4EA3-8330-B51A5731F7DC}"/>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8D6AAD3-7612-4095-A65D-8A0B47755FFC}"/>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FED7A4D8-5EDE-4003-8761-1AA66FA9F474}"/>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AE55BE25-D553-492E-932A-DF34DE0034B1}"/>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B21BCF11-2D95-4433-BE86-2033100E284C}"/>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64</xdr:row>
      <xdr:rowOff>160020</xdr:rowOff>
    </xdr:to>
    <xdr:cxnSp macro="">
      <xdr:nvCxnSpPr>
        <xdr:cNvPr id="132" name="直線コネクタ 131">
          <a:extLst>
            <a:ext uri="{FF2B5EF4-FFF2-40B4-BE49-F238E27FC236}">
              <a16:creationId xmlns:a16="http://schemas.microsoft.com/office/drawing/2014/main" id="{A88979E0-D6F9-4CF5-82BF-DE289A3836F1}"/>
            </a:ext>
          </a:extLst>
        </xdr:cNvPr>
        <xdr:cNvCxnSpPr/>
      </xdr:nvCxnSpPr>
      <xdr:spPr>
        <a:xfrm flipV="1">
          <a:off x="4114800" y="10996083"/>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B26752C9-2DC6-42D7-8AB5-ECF6FCC62103}"/>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C020593D-AEFD-41E1-965D-80DBFA74A5D5}"/>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101177</xdr:rowOff>
    </xdr:to>
    <xdr:cxnSp macro="">
      <xdr:nvCxnSpPr>
        <xdr:cNvPr id="135" name="直線コネクタ 134">
          <a:extLst>
            <a:ext uri="{FF2B5EF4-FFF2-40B4-BE49-F238E27FC236}">
              <a16:creationId xmlns:a16="http://schemas.microsoft.com/office/drawing/2014/main" id="{23FCB813-4A5D-41EB-BA5E-D229D4348C2F}"/>
            </a:ext>
          </a:extLst>
        </xdr:cNvPr>
        <xdr:cNvCxnSpPr/>
      </xdr:nvCxnSpPr>
      <xdr:spPr>
        <a:xfrm flipV="1">
          <a:off x="3225800" y="1113282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FBEE200C-B8AC-49CB-8317-BA88C23CE66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94B204B9-6D5C-438D-A455-BCD539737F27}"/>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101177</xdr:rowOff>
    </xdr:from>
    <xdr:to>
      <xdr:col>15</xdr:col>
      <xdr:colOff>82550</xdr:colOff>
      <xdr:row>66</xdr:row>
      <xdr:rowOff>138854</xdr:rowOff>
    </xdr:to>
    <xdr:cxnSp macro="">
      <xdr:nvCxnSpPr>
        <xdr:cNvPr id="138" name="直線コネクタ 137">
          <a:extLst>
            <a:ext uri="{FF2B5EF4-FFF2-40B4-BE49-F238E27FC236}">
              <a16:creationId xmlns:a16="http://schemas.microsoft.com/office/drawing/2014/main" id="{CF93093A-91CA-4B9E-B114-CC8FE693EEFF}"/>
            </a:ext>
          </a:extLst>
        </xdr:cNvPr>
        <xdr:cNvCxnSpPr/>
      </xdr:nvCxnSpPr>
      <xdr:spPr>
        <a:xfrm flipV="1">
          <a:off x="2336800" y="11245427"/>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ED2475DD-E2A7-43BA-BB61-73318B0A2A36}"/>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a:extLst>
            <a:ext uri="{FF2B5EF4-FFF2-40B4-BE49-F238E27FC236}">
              <a16:creationId xmlns:a16="http://schemas.microsoft.com/office/drawing/2014/main" id="{0CC69D64-E246-42E3-8237-5F49C3546557}"/>
            </a:ext>
          </a:extLst>
        </xdr:cNvPr>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138854</xdr:rowOff>
    </xdr:from>
    <xdr:to>
      <xdr:col>11</xdr:col>
      <xdr:colOff>31750</xdr:colOff>
      <xdr:row>67</xdr:row>
      <xdr:rowOff>7620</xdr:rowOff>
    </xdr:to>
    <xdr:cxnSp macro="">
      <xdr:nvCxnSpPr>
        <xdr:cNvPr id="141" name="直線コネクタ 140">
          <a:extLst>
            <a:ext uri="{FF2B5EF4-FFF2-40B4-BE49-F238E27FC236}">
              <a16:creationId xmlns:a16="http://schemas.microsoft.com/office/drawing/2014/main" id="{9EE9EC7C-E79C-4712-A1EB-D82BB66F59F4}"/>
            </a:ext>
          </a:extLst>
        </xdr:cNvPr>
        <xdr:cNvCxnSpPr/>
      </xdr:nvCxnSpPr>
      <xdr:spPr>
        <a:xfrm flipV="1">
          <a:off x="1447800" y="114545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489D05BE-3162-439C-B5B3-B41E50EBCEBF}"/>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E057C0BD-4F6F-4956-BDDE-3AD5F5AA9DAF}"/>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E35E6B02-00B1-4246-89AE-FC925DB910D2}"/>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347F29DB-ECF6-4067-B258-19BC780A17FD}"/>
            </a:ext>
          </a:extLst>
        </xdr:cNvPr>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36B8C9B9-5B68-4A29-8810-C634AD16FFD2}"/>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0D9E483-D128-4624-B191-5589402EF9CB}"/>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28CA53E2-A696-4762-97B7-4BA5624C711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7C412581-7300-486E-A697-BD874D644FC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1C04FC20-1801-43E6-B6DD-E2A45A40BC41}"/>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143933</xdr:rowOff>
    </xdr:from>
    <xdr:to>
      <xdr:col>23</xdr:col>
      <xdr:colOff>184150</xdr:colOff>
      <xdr:row>64</xdr:row>
      <xdr:rowOff>74083</xdr:rowOff>
    </xdr:to>
    <xdr:sp macro="" textlink="">
      <xdr:nvSpPr>
        <xdr:cNvPr id="151" name="楕円 150">
          <a:extLst>
            <a:ext uri="{FF2B5EF4-FFF2-40B4-BE49-F238E27FC236}">
              <a16:creationId xmlns:a16="http://schemas.microsoft.com/office/drawing/2014/main" id="{5EDEDEB6-7133-4818-BEA1-7608B5E2B0E7}"/>
            </a:ext>
          </a:extLst>
        </xdr:cNvPr>
        <xdr:cNvSpPr/>
      </xdr:nvSpPr>
      <xdr:spPr>
        <a:xfrm>
          <a:off x="4902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116010</xdr:rowOff>
    </xdr:from>
    <xdr:ext cx="762000" cy="259045"/>
    <xdr:sp macro="" textlink="">
      <xdr:nvSpPr>
        <xdr:cNvPr id="152" name="財政構造の弾力性該当値テキスト">
          <a:extLst>
            <a:ext uri="{FF2B5EF4-FFF2-40B4-BE49-F238E27FC236}">
              <a16:creationId xmlns:a16="http://schemas.microsoft.com/office/drawing/2014/main" id="{4FBCE3CB-6405-4F90-8EC5-A3AB003E8142}"/>
            </a:ext>
          </a:extLst>
        </xdr:cNvPr>
        <xdr:cNvSpPr txBox="1"/>
      </xdr:nvSpPr>
      <xdr:spPr>
        <a:xfrm>
          <a:off x="5041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53" name="楕円 152">
          <a:extLst>
            <a:ext uri="{FF2B5EF4-FFF2-40B4-BE49-F238E27FC236}">
              <a16:creationId xmlns:a16="http://schemas.microsoft.com/office/drawing/2014/main" id="{E9376BD7-0B25-4C6E-ABEA-AD33CA716A70}"/>
            </a:ext>
          </a:extLst>
        </xdr:cNvPr>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54" name="テキスト ボックス 153">
          <a:extLst>
            <a:ext uri="{FF2B5EF4-FFF2-40B4-BE49-F238E27FC236}">
              <a16:creationId xmlns:a16="http://schemas.microsoft.com/office/drawing/2014/main" id="{6456B06D-5B03-450C-9371-67693F6C771F}"/>
            </a:ext>
          </a:extLst>
        </xdr:cNvPr>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50377</xdr:rowOff>
    </xdr:from>
    <xdr:to>
      <xdr:col>15</xdr:col>
      <xdr:colOff>133350</xdr:colOff>
      <xdr:row>65</xdr:row>
      <xdr:rowOff>151977</xdr:rowOff>
    </xdr:to>
    <xdr:sp macro="" textlink="">
      <xdr:nvSpPr>
        <xdr:cNvPr id="155" name="楕円 154">
          <a:extLst>
            <a:ext uri="{FF2B5EF4-FFF2-40B4-BE49-F238E27FC236}">
              <a16:creationId xmlns:a16="http://schemas.microsoft.com/office/drawing/2014/main" id="{4F8277B9-E7E6-4EFE-ACC5-A18BA79455F9}"/>
            </a:ext>
          </a:extLst>
        </xdr:cNvPr>
        <xdr:cNvSpPr/>
      </xdr:nvSpPr>
      <xdr:spPr>
        <a:xfrm>
          <a:off x="3175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136754</xdr:rowOff>
    </xdr:from>
    <xdr:ext cx="762000" cy="259045"/>
    <xdr:sp macro="" textlink="">
      <xdr:nvSpPr>
        <xdr:cNvPr id="156" name="テキスト ボックス 155">
          <a:extLst>
            <a:ext uri="{FF2B5EF4-FFF2-40B4-BE49-F238E27FC236}">
              <a16:creationId xmlns:a16="http://schemas.microsoft.com/office/drawing/2014/main" id="{AD051E21-AFB3-4850-9C99-2E4E1CE29C57}"/>
            </a:ext>
          </a:extLst>
        </xdr:cNvPr>
        <xdr:cNvSpPr txBox="1"/>
      </xdr:nvSpPr>
      <xdr:spPr>
        <a:xfrm>
          <a:off x="2844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88054</xdr:rowOff>
    </xdr:from>
    <xdr:to>
      <xdr:col>11</xdr:col>
      <xdr:colOff>82550</xdr:colOff>
      <xdr:row>67</xdr:row>
      <xdr:rowOff>18204</xdr:rowOff>
    </xdr:to>
    <xdr:sp macro="" textlink="">
      <xdr:nvSpPr>
        <xdr:cNvPr id="157" name="楕円 156">
          <a:extLst>
            <a:ext uri="{FF2B5EF4-FFF2-40B4-BE49-F238E27FC236}">
              <a16:creationId xmlns:a16="http://schemas.microsoft.com/office/drawing/2014/main" id="{ABD9519B-D496-4014-BF4D-EFEC095A12D4}"/>
            </a:ext>
          </a:extLst>
        </xdr:cNvPr>
        <xdr:cNvSpPr/>
      </xdr:nvSpPr>
      <xdr:spPr>
        <a:xfrm>
          <a:off x="2286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2981</xdr:rowOff>
    </xdr:from>
    <xdr:ext cx="762000" cy="259045"/>
    <xdr:sp macro="" textlink="">
      <xdr:nvSpPr>
        <xdr:cNvPr id="158" name="テキスト ボックス 157">
          <a:extLst>
            <a:ext uri="{FF2B5EF4-FFF2-40B4-BE49-F238E27FC236}">
              <a16:creationId xmlns:a16="http://schemas.microsoft.com/office/drawing/2014/main" id="{B6053363-0629-4665-97A2-7BF641F1F12A}"/>
            </a:ext>
          </a:extLst>
        </xdr:cNvPr>
        <xdr:cNvSpPr txBox="1"/>
      </xdr:nvSpPr>
      <xdr:spPr>
        <a:xfrm>
          <a:off x="1955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128270</xdr:rowOff>
    </xdr:from>
    <xdr:to>
      <xdr:col>7</xdr:col>
      <xdr:colOff>31750</xdr:colOff>
      <xdr:row>67</xdr:row>
      <xdr:rowOff>58420</xdr:rowOff>
    </xdr:to>
    <xdr:sp macro="" textlink="">
      <xdr:nvSpPr>
        <xdr:cNvPr id="159" name="楕円 158">
          <a:extLst>
            <a:ext uri="{FF2B5EF4-FFF2-40B4-BE49-F238E27FC236}">
              <a16:creationId xmlns:a16="http://schemas.microsoft.com/office/drawing/2014/main" id="{3F9386B8-8E07-4E38-9277-C4C4B692C078}"/>
            </a:ext>
          </a:extLst>
        </xdr:cNvPr>
        <xdr:cNvSpPr/>
      </xdr:nvSpPr>
      <xdr:spPr>
        <a:xfrm>
          <a:off x="1397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43197</xdr:rowOff>
    </xdr:from>
    <xdr:ext cx="762000" cy="259045"/>
    <xdr:sp macro="" textlink="">
      <xdr:nvSpPr>
        <xdr:cNvPr id="160" name="テキスト ボックス 159">
          <a:extLst>
            <a:ext uri="{FF2B5EF4-FFF2-40B4-BE49-F238E27FC236}">
              <a16:creationId xmlns:a16="http://schemas.microsoft.com/office/drawing/2014/main" id="{09365234-C9D4-42FD-91F9-AC668ECA0DCE}"/>
            </a:ext>
          </a:extLst>
        </xdr:cNvPr>
        <xdr:cNvSpPr txBox="1"/>
      </xdr:nvSpPr>
      <xdr:spPr>
        <a:xfrm>
          <a:off x="1066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2FDC913E-31FF-4815-BAED-F07FD20C98E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E8DA0282-87AD-4E70-84EB-3FB346E3A49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B974D417-9C0C-4EDF-A674-B1EC42BCDF49}"/>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A6901411-B11E-4A5A-80C0-09A1C46174A1}"/>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AD4B1460-E87B-41CB-9708-40E15A6456A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AB46999-805F-4841-8FDC-39A71EA0707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C332905E-5220-469B-A247-4850446E4E7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433B1D1B-1698-443B-97F6-8BDDF72C7377}"/>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F64537D0-9803-4333-AD45-4F709A36502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A7E4C389-87F1-42E1-AAC5-96F9E7A1865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BE92566-02F7-4814-9DC3-A56D80C3331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B540E11D-64B2-4EDA-8EE4-230A5A4A386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DDB67242-E17D-4206-A16B-2AC1EEF07D1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人口一人当たりの金額が類似団体内平均値を下回っている。物件費はこれまで進めてきた施設管理・運営の指定管理者制度導入によるものであ</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、人件費は</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任期の定めのない</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職員</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の減少によるものである。</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年度からの主な増加要因としては、物件費</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について、重層的支援体制整備事業の実施</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今後も、「阪南市行財政構造改革プラン改訂版」に基づき、総人件費の適正化や事務事業の見直しなどに取り組む。</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1F0A909D-32D2-47EE-8B3F-90649F84283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4C517C23-F7CB-43B5-9712-9C318E4AB01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C8603901-EF30-4000-A22E-2248AB806B8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80F449BA-11FB-4C44-92A4-225DB48108E6}"/>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8AFEE50A-C21F-48DC-AA0F-964EEC51F9CF}"/>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3961F5A2-BBAB-4E5D-870D-A055FBA2D645}"/>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1A831516-3304-4AC1-8467-4B0994927816}"/>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DB529AA5-69B0-4BC7-9E3B-FCD9FC5B1641}"/>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B137004B-7061-4610-B6D6-6CA4DC8802B9}"/>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A84B057E-D24B-41E3-AFC0-3578A58BB365}"/>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AE3CFB12-AB99-440C-B60C-4302A34EFFF2}"/>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3A988F66-2D6B-479E-8D2D-729549CAD7BB}"/>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1C2F49B4-3A46-4C30-85B3-ABDC6D798709}"/>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3FD14C27-599C-4C65-84E3-65ADE4D9E197}"/>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160D99D7-1F3E-4BCA-87EA-605C7DB49F41}"/>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CB234D06-3FA9-4B04-BFA8-0F6BA6ED48E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EB0B7870-E49D-4A6C-8073-78FDF3F965F6}"/>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ACA1A2DF-DCBF-4855-82DB-FD765ED74AEF}"/>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8E34C3A-7F06-4D83-9279-915419591046}"/>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CCC70618-8798-43FB-8B7C-EF5FDBBF420D}"/>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45C4154E-2751-4850-965D-8FE17E29CC8C}"/>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CB0A884B-333E-4B32-8560-D772F890896C}"/>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733BADC4-457D-475D-8902-E45399ABFFED}"/>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51561</xdr:rowOff>
    </xdr:from>
    <xdr:to>
      <xdr:col>23</xdr:col>
      <xdr:colOff>133350</xdr:colOff>
      <xdr:row>82</xdr:row>
      <xdr:rowOff>58651</xdr:rowOff>
    </xdr:to>
    <xdr:cxnSp macro="">
      <xdr:nvCxnSpPr>
        <xdr:cNvPr id="197" name="直線コネクタ 196">
          <a:extLst>
            <a:ext uri="{FF2B5EF4-FFF2-40B4-BE49-F238E27FC236}">
              <a16:creationId xmlns:a16="http://schemas.microsoft.com/office/drawing/2014/main" id="{3E3BF03D-07AF-48BE-8B49-394AF9BE3F75}"/>
            </a:ext>
          </a:extLst>
        </xdr:cNvPr>
        <xdr:cNvCxnSpPr/>
      </xdr:nvCxnSpPr>
      <xdr:spPr>
        <a:xfrm>
          <a:off x="4114800" y="14110461"/>
          <a:ext cx="838200" cy="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33320592-60F5-4CB5-90A1-C6759826F894}"/>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56E34CC6-9985-43DA-8008-BCD7290D6133}"/>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120056</xdr:rowOff>
    </xdr:from>
    <xdr:to>
      <xdr:col>19</xdr:col>
      <xdr:colOff>133350</xdr:colOff>
      <xdr:row>82</xdr:row>
      <xdr:rowOff>51561</xdr:rowOff>
    </xdr:to>
    <xdr:cxnSp macro="">
      <xdr:nvCxnSpPr>
        <xdr:cNvPr id="200" name="直線コネクタ 199">
          <a:extLst>
            <a:ext uri="{FF2B5EF4-FFF2-40B4-BE49-F238E27FC236}">
              <a16:creationId xmlns:a16="http://schemas.microsoft.com/office/drawing/2014/main" id="{63D4168C-A39E-46E0-966B-3A959E16B15A}"/>
            </a:ext>
          </a:extLst>
        </xdr:cNvPr>
        <xdr:cNvCxnSpPr/>
      </xdr:nvCxnSpPr>
      <xdr:spPr>
        <a:xfrm>
          <a:off x="3225800" y="14007506"/>
          <a:ext cx="889000" cy="10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43362407-F793-47F2-BB64-D4F970F76052}"/>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5D266005-6F47-42C3-9B1D-7DEC016A363C}"/>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146611</xdr:rowOff>
    </xdr:from>
    <xdr:to>
      <xdr:col>15</xdr:col>
      <xdr:colOff>82550</xdr:colOff>
      <xdr:row>81</xdr:row>
      <xdr:rowOff>120056</xdr:rowOff>
    </xdr:to>
    <xdr:cxnSp macro="">
      <xdr:nvCxnSpPr>
        <xdr:cNvPr id="203" name="直線コネクタ 202">
          <a:extLst>
            <a:ext uri="{FF2B5EF4-FFF2-40B4-BE49-F238E27FC236}">
              <a16:creationId xmlns:a16="http://schemas.microsoft.com/office/drawing/2014/main" id="{19749AB5-1E4C-4A79-A221-84E20928B39D}"/>
            </a:ext>
          </a:extLst>
        </xdr:cNvPr>
        <xdr:cNvCxnSpPr/>
      </xdr:nvCxnSpPr>
      <xdr:spPr>
        <a:xfrm>
          <a:off x="2336800" y="13862611"/>
          <a:ext cx="889000" cy="14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350F83E1-92C7-4F4C-817B-4BDB5DF5F202}"/>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a:extLst>
            <a:ext uri="{FF2B5EF4-FFF2-40B4-BE49-F238E27FC236}">
              <a16:creationId xmlns:a16="http://schemas.microsoft.com/office/drawing/2014/main" id="{6FDC06DF-22DA-4A63-B3CF-C5E0575A4D42}"/>
            </a:ext>
          </a:extLst>
        </xdr:cNvPr>
        <xdr:cNvSpPr txBox="1"/>
      </xdr:nvSpPr>
      <xdr:spPr>
        <a:xfrm>
          <a:off x="2844800" y="141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145118</xdr:rowOff>
    </xdr:from>
    <xdr:to>
      <xdr:col>11</xdr:col>
      <xdr:colOff>31750</xdr:colOff>
      <xdr:row>80</xdr:row>
      <xdr:rowOff>146611</xdr:rowOff>
    </xdr:to>
    <xdr:cxnSp macro="">
      <xdr:nvCxnSpPr>
        <xdr:cNvPr id="206" name="直線コネクタ 205">
          <a:extLst>
            <a:ext uri="{FF2B5EF4-FFF2-40B4-BE49-F238E27FC236}">
              <a16:creationId xmlns:a16="http://schemas.microsoft.com/office/drawing/2014/main" id="{25AB68DB-ED30-4D9F-945C-ED145DD6CAC1}"/>
            </a:ext>
          </a:extLst>
        </xdr:cNvPr>
        <xdr:cNvCxnSpPr/>
      </xdr:nvCxnSpPr>
      <xdr:spPr>
        <a:xfrm>
          <a:off x="1447800" y="13861118"/>
          <a:ext cx="8890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135D05AC-4CF9-4E9C-9F8A-072FC7E8EA99}"/>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a:extLst>
            <a:ext uri="{FF2B5EF4-FFF2-40B4-BE49-F238E27FC236}">
              <a16:creationId xmlns:a16="http://schemas.microsoft.com/office/drawing/2014/main" id="{70FAE678-2575-4216-B5CC-E2B9E0015131}"/>
            </a:ext>
          </a:extLst>
        </xdr:cNvPr>
        <xdr:cNvSpPr txBox="1"/>
      </xdr:nvSpPr>
      <xdr:spPr>
        <a:xfrm>
          <a:off x="1955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0D69CC42-DAA1-45B8-97A6-6701F85E061B}"/>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a:extLst>
            <a:ext uri="{FF2B5EF4-FFF2-40B4-BE49-F238E27FC236}">
              <a16:creationId xmlns:a16="http://schemas.microsoft.com/office/drawing/2014/main" id="{91C0E9A5-7A74-4E51-800B-8823041EE35F}"/>
            </a:ext>
          </a:extLst>
        </xdr:cNvPr>
        <xdr:cNvSpPr txBox="1"/>
      </xdr:nvSpPr>
      <xdr:spPr>
        <a:xfrm>
          <a:off x="1066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85ED7F5F-35E2-4D05-8DBA-F024CEE8208E}"/>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C64E175-F98B-4A57-AA0C-F363A06217F2}"/>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42D09121-3F8A-49AB-AC99-F5A21A95612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2902E9E4-9B2D-48FB-9468-5E626CF7D29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11BEC6BB-50F2-4C28-A1D3-B6CE3B92B074}"/>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7851</xdr:rowOff>
    </xdr:from>
    <xdr:to>
      <xdr:col>23</xdr:col>
      <xdr:colOff>184150</xdr:colOff>
      <xdr:row>82</xdr:row>
      <xdr:rowOff>109451</xdr:rowOff>
    </xdr:to>
    <xdr:sp macro="" textlink="">
      <xdr:nvSpPr>
        <xdr:cNvPr id="216" name="楕円 215">
          <a:extLst>
            <a:ext uri="{FF2B5EF4-FFF2-40B4-BE49-F238E27FC236}">
              <a16:creationId xmlns:a16="http://schemas.microsoft.com/office/drawing/2014/main" id="{BA37CDB8-C3FF-4528-B633-9E53A4AAAE8D}"/>
            </a:ext>
          </a:extLst>
        </xdr:cNvPr>
        <xdr:cNvSpPr/>
      </xdr:nvSpPr>
      <xdr:spPr>
        <a:xfrm>
          <a:off x="4902200" y="1406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24378</xdr:rowOff>
    </xdr:from>
    <xdr:ext cx="762000" cy="259045"/>
    <xdr:sp macro="" textlink="">
      <xdr:nvSpPr>
        <xdr:cNvPr id="217" name="人件費・物件費等の状況該当値テキスト">
          <a:extLst>
            <a:ext uri="{FF2B5EF4-FFF2-40B4-BE49-F238E27FC236}">
              <a16:creationId xmlns:a16="http://schemas.microsoft.com/office/drawing/2014/main" id="{AF42FDD1-A6AA-47C1-BB7B-72C3FF192D72}"/>
            </a:ext>
          </a:extLst>
        </xdr:cNvPr>
        <xdr:cNvSpPr txBox="1"/>
      </xdr:nvSpPr>
      <xdr:spPr>
        <a:xfrm>
          <a:off x="5041900" y="139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761</xdr:rowOff>
    </xdr:from>
    <xdr:to>
      <xdr:col>19</xdr:col>
      <xdr:colOff>184150</xdr:colOff>
      <xdr:row>82</xdr:row>
      <xdr:rowOff>102361</xdr:rowOff>
    </xdr:to>
    <xdr:sp macro="" textlink="">
      <xdr:nvSpPr>
        <xdr:cNvPr id="218" name="楕円 217">
          <a:extLst>
            <a:ext uri="{FF2B5EF4-FFF2-40B4-BE49-F238E27FC236}">
              <a16:creationId xmlns:a16="http://schemas.microsoft.com/office/drawing/2014/main" id="{4272D468-1987-4579-99BC-50E561E5E3EB}"/>
            </a:ext>
          </a:extLst>
        </xdr:cNvPr>
        <xdr:cNvSpPr/>
      </xdr:nvSpPr>
      <xdr:spPr>
        <a:xfrm>
          <a:off x="4064000" y="1405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112538</xdr:rowOff>
    </xdr:from>
    <xdr:ext cx="736600" cy="259045"/>
    <xdr:sp macro="" textlink="">
      <xdr:nvSpPr>
        <xdr:cNvPr id="219" name="テキスト ボックス 218">
          <a:extLst>
            <a:ext uri="{FF2B5EF4-FFF2-40B4-BE49-F238E27FC236}">
              <a16:creationId xmlns:a16="http://schemas.microsoft.com/office/drawing/2014/main" id="{27F01D83-3269-4A82-8088-FADA6DD8BAA8}"/>
            </a:ext>
          </a:extLst>
        </xdr:cNvPr>
        <xdr:cNvSpPr txBox="1"/>
      </xdr:nvSpPr>
      <xdr:spPr>
        <a:xfrm>
          <a:off x="3733800" y="1382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69256</xdr:rowOff>
    </xdr:from>
    <xdr:to>
      <xdr:col>15</xdr:col>
      <xdr:colOff>133350</xdr:colOff>
      <xdr:row>81</xdr:row>
      <xdr:rowOff>170856</xdr:rowOff>
    </xdr:to>
    <xdr:sp macro="" textlink="">
      <xdr:nvSpPr>
        <xdr:cNvPr id="220" name="楕円 219">
          <a:extLst>
            <a:ext uri="{FF2B5EF4-FFF2-40B4-BE49-F238E27FC236}">
              <a16:creationId xmlns:a16="http://schemas.microsoft.com/office/drawing/2014/main" id="{FF006960-9472-4B89-A400-099CEEAD3469}"/>
            </a:ext>
          </a:extLst>
        </xdr:cNvPr>
        <xdr:cNvSpPr/>
      </xdr:nvSpPr>
      <xdr:spPr>
        <a:xfrm>
          <a:off x="3175000" y="139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9583</xdr:rowOff>
    </xdr:from>
    <xdr:ext cx="762000" cy="259045"/>
    <xdr:sp macro="" textlink="">
      <xdr:nvSpPr>
        <xdr:cNvPr id="221" name="テキスト ボックス 220">
          <a:extLst>
            <a:ext uri="{FF2B5EF4-FFF2-40B4-BE49-F238E27FC236}">
              <a16:creationId xmlns:a16="http://schemas.microsoft.com/office/drawing/2014/main" id="{8F720094-71FC-4A50-B47C-47E1134A0BB0}"/>
            </a:ext>
          </a:extLst>
        </xdr:cNvPr>
        <xdr:cNvSpPr txBox="1"/>
      </xdr:nvSpPr>
      <xdr:spPr>
        <a:xfrm>
          <a:off x="2844800" y="137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95811</xdr:rowOff>
    </xdr:from>
    <xdr:to>
      <xdr:col>11</xdr:col>
      <xdr:colOff>82550</xdr:colOff>
      <xdr:row>81</xdr:row>
      <xdr:rowOff>25961</xdr:rowOff>
    </xdr:to>
    <xdr:sp macro="" textlink="">
      <xdr:nvSpPr>
        <xdr:cNvPr id="222" name="楕円 221">
          <a:extLst>
            <a:ext uri="{FF2B5EF4-FFF2-40B4-BE49-F238E27FC236}">
              <a16:creationId xmlns:a16="http://schemas.microsoft.com/office/drawing/2014/main" id="{668F3EA2-6A15-4F5F-AFDF-CD282C77DE86}"/>
            </a:ext>
          </a:extLst>
        </xdr:cNvPr>
        <xdr:cNvSpPr/>
      </xdr:nvSpPr>
      <xdr:spPr>
        <a:xfrm>
          <a:off x="2286000" y="138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36138</xdr:rowOff>
    </xdr:from>
    <xdr:ext cx="762000" cy="259045"/>
    <xdr:sp macro="" textlink="">
      <xdr:nvSpPr>
        <xdr:cNvPr id="223" name="テキスト ボックス 222">
          <a:extLst>
            <a:ext uri="{FF2B5EF4-FFF2-40B4-BE49-F238E27FC236}">
              <a16:creationId xmlns:a16="http://schemas.microsoft.com/office/drawing/2014/main" id="{CC9F3DFC-32C8-4DB3-91AE-B0CAD8DE0D1E}"/>
            </a:ext>
          </a:extLst>
        </xdr:cNvPr>
        <xdr:cNvSpPr txBox="1"/>
      </xdr:nvSpPr>
      <xdr:spPr>
        <a:xfrm>
          <a:off x="1955800" y="1358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94318</xdr:rowOff>
    </xdr:from>
    <xdr:to>
      <xdr:col>7</xdr:col>
      <xdr:colOff>31750</xdr:colOff>
      <xdr:row>81</xdr:row>
      <xdr:rowOff>24468</xdr:rowOff>
    </xdr:to>
    <xdr:sp macro="" textlink="">
      <xdr:nvSpPr>
        <xdr:cNvPr id="224" name="楕円 223">
          <a:extLst>
            <a:ext uri="{FF2B5EF4-FFF2-40B4-BE49-F238E27FC236}">
              <a16:creationId xmlns:a16="http://schemas.microsoft.com/office/drawing/2014/main" id="{4908A196-2B0E-4A45-BF5F-B2E3D9D270A8}"/>
            </a:ext>
          </a:extLst>
        </xdr:cNvPr>
        <xdr:cNvSpPr/>
      </xdr:nvSpPr>
      <xdr:spPr>
        <a:xfrm>
          <a:off x="1397000" y="138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34645</xdr:rowOff>
    </xdr:from>
    <xdr:ext cx="762000" cy="259045"/>
    <xdr:sp macro="" textlink="">
      <xdr:nvSpPr>
        <xdr:cNvPr id="225" name="テキスト ボックス 224">
          <a:extLst>
            <a:ext uri="{FF2B5EF4-FFF2-40B4-BE49-F238E27FC236}">
              <a16:creationId xmlns:a16="http://schemas.microsoft.com/office/drawing/2014/main" id="{03FA93C1-F09F-4D33-9492-791AC11032DD}"/>
            </a:ext>
          </a:extLst>
        </xdr:cNvPr>
        <xdr:cNvSpPr txBox="1"/>
      </xdr:nvSpPr>
      <xdr:spPr>
        <a:xfrm>
          <a:off x="1066800" y="1357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C459B810-BA96-43E0-8EA3-4177EB6ABFF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5EB9B935-3FE3-450A-ABE8-927B908EAC8F}"/>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CAEF156E-FF56-44F9-B393-62B57880140C}"/>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F644C069-80A6-47CD-BF6E-9BDE7F2E6737}"/>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8C6B4F42-BFE8-4A0B-A452-5AB30CBC573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F7EA5571-C56C-4616-A306-7CE570FDCDE5}"/>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A7EC056C-40D8-43D2-83C4-C5DC4E72BD1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E0BFD82-2C23-45EB-9D45-A766FD67B59B}"/>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9BF7DAEE-928E-4D8F-A618-CFFEA5B3281A}"/>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5A7AC9E-439C-48D5-ABCB-2BC52262001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4163A75F-6EE0-43B1-9F1F-092904CAF54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7A1F9976-4739-4205-ADC5-BA96F2C9FB87}"/>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17AB3840-905E-4A7E-A8C1-B192D641941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国家公務員に準拠した給与制度としつつ、平成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月から管理職員の給料を</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月から管理職員の給料を</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月から非管理職員の給料を</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％減額し、人件費抑制に努めている。令和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月から非管理職員の給料減額は終了したが、改めて管理職員の給料の減額率を</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％で設定し直し、人件費抑制に努めた結果</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、給与水準は国の水準及び類似団体内平均値を下回る状況となった。</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4249350B-5FA4-4C14-BCC5-7D07022EE0FD}"/>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3D1EDB6F-9A07-4B61-A5B1-E13A80A7145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C6BB3D58-2985-41E8-ACB0-3D911D80299B}"/>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F2AD679F-751E-4ADC-B36F-19438F9CBC62}"/>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AF80127D-4C6A-45E5-80D8-B2A3635F849D}"/>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45FEFF21-8562-4AB8-9581-340CB22FB96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DFD0A0DB-91D2-4D3B-8667-3C8F8E4BBC77}"/>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CDF4011B-F35F-4D26-BC73-92B17C43096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DA86F397-5CAA-4E54-AFEF-E4F55766608D}"/>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A024C06B-A313-4C80-93D8-E77314F1C166}"/>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9E1146AE-7080-4748-A947-E6E75C3196F5}"/>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CCC2B9A-02EF-479F-B9F0-2362490841AC}"/>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5D934D2F-6F93-4406-B9BD-8243CA3DDF57}"/>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4C614D3D-375E-47DD-B70D-AC225B992DF4}"/>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BF4E686F-0578-4156-9DBB-3AD30B09207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969FB9CD-10C8-40B7-9E01-B3044FFBB9CF}"/>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B385F223-DF91-4AFA-B891-8EB65F658F95}"/>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B8F9C2DF-322D-4FDF-A32B-6FAF87107B79}"/>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843D333B-06D4-4B90-A71E-54BF9241C24E}"/>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5AF2A314-0692-4B59-B72A-10E81D259566}"/>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2E2740EE-F6C8-4D67-BC27-2699266D19BD}"/>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CE92CAA-9536-43C8-9A2F-CD6456EBD185}"/>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85</xdr:row>
      <xdr:rowOff>100693</xdr:rowOff>
    </xdr:to>
    <xdr:cxnSp macro="">
      <xdr:nvCxnSpPr>
        <xdr:cNvPr id="261" name="直線コネクタ 260">
          <a:extLst>
            <a:ext uri="{FF2B5EF4-FFF2-40B4-BE49-F238E27FC236}">
              <a16:creationId xmlns:a16="http://schemas.microsoft.com/office/drawing/2014/main" id="{D179DA23-B1B8-4122-B984-E5C4BB013099}"/>
            </a:ext>
          </a:extLst>
        </xdr:cNvPr>
        <xdr:cNvCxnSpPr/>
      </xdr:nvCxnSpPr>
      <xdr:spPr>
        <a:xfrm>
          <a:off x="16179800" y="14380936"/>
          <a:ext cx="8382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a:extLst>
            <a:ext uri="{FF2B5EF4-FFF2-40B4-BE49-F238E27FC236}">
              <a16:creationId xmlns:a16="http://schemas.microsoft.com/office/drawing/2014/main" id="{AD7DE6CB-3C38-46FD-BCE5-A36CAD543C07}"/>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DF6811D3-C230-4DCD-9C06-F9431937BD71}"/>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84</xdr:row>
      <xdr:rowOff>13607</xdr:rowOff>
    </xdr:to>
    <xdr:cxnSp macro="">
      <xdr:nvCxnSpPr>
        <xdr:cNvPr id="264" name="直線コネクタ 263">
          <a:extLst>
            <a:ext uri="{FF2B5EF4-FFF2-40B4-BE49-F238E27FC236}">
              <a16:creationId xmlns:a16="http://schemas.microsoft.com/office/drawing/2014/main" id="{9A71C261-3EF6-4023-9B0E-C52C7BE6CDC1}"/>
            </a:ext>
          </a:extLst>
        </xdr:cNvPr>
        <xdr:cNvCxnSpPr/>
      </xdr:nvCxnSpPr>
      <xdr:spPr>
        <a:xfrm flipV="1">
          <a:off x="15290800" y="143809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987FB80A-6652-4A51-80EC-465AB30BD14A}"/>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E33159A6-99A5-4A1C-8F36-DC6B951E0F52}"/>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134257</xdr:rowOff>
    </xdr:to>
    <xdr:cxnSp macro="">
      <xdr:nvCxnSpPr>
        <xdr:cNvPr id="267" name="直線コネクタ 266">
          <a:extLst>
            <a:ext uri="{FF2B5EF4-FFF2-40B4-BE49-F238E27FC236}">
              <a16:creationId xmlns:a16="http://schemas.microsoft.com/office/drawing/2014/main" id="{2D856E82-389F-4911-9819-5992E0077CA9}"/>
            </a:ext>
          </a:extLst>
        </xdr:cNvPr>
        <xdr:cNvCxnSpPr/>
      </xdr:nvCxnSpPr>
      <xdr:spPr>
        <a:xfrm flipV="1">
          <a:off x="14401800" y="144154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D66B72C5-BFD7-464D-A514-07A9BF98730B}"/>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a:extLst>
            <a:ext uri="{FF2B5EF4-FFF2-40B4-BE49-F238E27FC236}">
              <a16:creationId xmlns:a16="http://schemas.microsoft.com/office/drawing/2014/main" id="{679265CB-9E21-4810-BC4F-D82A88E2DEAD}"/>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87</xdr:row>
      <xdr:rowOff>16329</xdr:rowOff>
    </xdr:to>
    <xdr:cxnSp macro="">
      <xdr:nvCxnSpPr>
        <xdr:cNvPr id="270" name="直線コネクタ 269">
          <a:extLst>
            <a:ext uri="{FF2B5EF4-FFF2-40B4-BE49-F238E27FC236}">
              <a16:creationId xmlns:a16="http://schemas.microsoft.com/office/drawing/2014/main" id="{F58FF18D-090A-46C9-8970-8C2B14EA8F28}"/>
            </a:ext>
          </a:extLst>
        </xdr:cNvPr>
        <xdr:cNvCxnSpPr/>
      </xdr:nvCxnSpPr>
      <xdr:spPr>
        <a:xfrm flipV="1">
          <a:off x="13512800" y="14536057"/>
          <a:ext cx="8890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5364B4E6-3037-4FD1-9D81-9A09BD4948DD}"/>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a:extLst>
            <a:ext uri="{FF2B5EF4-FFF2-40B4-BE49-F238E27FC236}">
              <a16:creationId xmlns:a16="http://schemas.microsoft.com/office/drawing/2014/main" id="{8646BDF0-BD27-492D-B698-AA6B2EC55C84}"/>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48EAC929-EF8B-4930-BF68-F4F23BF1237F}"/>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C7B85006-5028-449C-A706-EF3B30D62DED}"/>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A7B1FEAB-A6A8-4EB3-B253-5A9F0DAA56FF}"/>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C62CD7D0-16DD-4ABE-8B9C-EE3805232FA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62FD3283-013F-4EC1-83BC-9DD07D1E139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D4D23951-D07A-49EE-94D9-25B78E5B770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7351116A-D30C-49D6-B896-3C3E87B027B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80" name="楕円 279">
          <a:extLst>
            <a:ext uri="{FF2B5EF4-FFF2-40B4-BE49-F238E27FC236}">
              <a16:creationId xmlns:a16="http://schemas.microsoft.com/office/drawing/2014/main" id="{A7024AF4-08D6-4E1B-9CA0-1E9FC18E952D}"/>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81" name="給与水準   （国との比較）該当値テキスト">
          <a:extLst>
            <a:ext uri="{FF2B5EF4-FFF2-40B4-BE49-F238E27FC236}">
              <a16:creationId xmlns:a16="http://schemas.microsoft.com/office/drawing/2014/main" id="{1A505401-32D3-49E4-A231-B8111576EA04}"/>
            </a:ext>
          </a:extLst>
        </xdr:cNvPr>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99786</xdr:rowOff>
    </xdr:from>
    <xdr:to>
      <xdr:col>77</xdr:col>
      <xdr:colOff>95250</xdr:colOff>
      <xdr:row>84</xdr:row>
      <xdr:rowOff>29936</xdr:rowOff>
    </xdr:to>
    <xdr:sp macro="" textlink="">
      <xdr:nvSpPr>
        <xdr:cNvPr id="282" name="楕円 281">
          <a:extLst>
            <a:ext uri="{FF2B5EF4-FFF2-40B4-BE49-F238E27FC236}">
              <a16:creationId xmlns:a16="http://schemas.microsoft.com/office/drawing/2014/main" id="{3534E34B-CE68-45E5-9B63-60B30B63A573}"/>
            </a:ext>
          </a:extLst>
        </xdr:cNvPr>
        <xdr:cNvSpPr/>
      </xdr:nvSpPr>
      <xdr:spPr>
        <a:xfrm>
          <a:off x="16129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83" name="テキスト ボックス 282">
          <a:extLst>
            <a:ext uri="{FF2B5EF4-FFF2-40B4-BE49-F238E27FC236}">
              <a16:creationId xmlns:a16="http://schemas.microsoft.com/office/drawing/2014/main" id="{5AA65E04-93F6-4516-A6E9-B61EDE4500D0}"/>
            </a:ext>
          </a:extLst>
        </xdr:cNvPr>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4" name="楕円 283">
          <a:extLst>
            <a:ext uri="{FF2B5EF4-FFF2-40B4-BE49-F238E27FC236}">
              <a16:creationId xmlns:a16="http://schemas.microsoft.com/office/drawing/2014/main" id="{53486301-9199-4FBF-B1D0-1C71173E1707}"/>
            </a:ext>
          </a:extLst>
        </xdr:cNvPr>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85" name="テキスト ボックス 284">
          <a:extLst>
            <a:ext uri="{FF2B5EF4-FFF2-40B4-BE49-F238E27FC236}">
              <a16:creationId xmlns:a16="http://schemas.microsoft.com/office/drawing/2014/main" id="{988C2EA3-DFA1-49A0-9A52-6254B651C981}"/>
            </a:ext>
          </a:extLst>
        </xdr:cNvPr>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6" name="楕円 285">
          <a:extLst>
            <a:ext uri="{FF2B5EF4-FFF2-40B4-BE49-F238E27FC236}">
              <a16:creationId xmlns:a16="http://schemas.microsoft.com/office/drawing/2014/main" id="{42C15E53-6B5D-435B-BC4F-CF6227A5C898}"/>
            </a:ext>
          </a:extLst>
        </xdr:cNvPr>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7" name="テキスト ボックス 286">
          <a:extLst>
            <a:ext uri="{FF2B5EF4-FFF2-40B4-BE49-F238E27FC236}">
              <a16:creationId xmlns:a16="http://schemas.microsoft.com/office/drawing/2014/main" id="{284CDE1D-AEF0-46B5-AFE9-424F2383F332}"/>
            </a:ext>
          </a:extLst>
        </xdr:cNvPr>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8" name="楕円 287">
          <a:extLst>
            <a:ext uri="{FF2B5EF4-FFF2-40B4-BE49-F238E27FC236}">
              <a16:creationId xmlns:a16="http://schemas.microsoft.com/office/drawing/2014/main" id="{B167DD08-473F-444E-A8EC-17B177B3F967}"/>
            </a:ext>
          </a:extLst>
        </xdr:cNvPr>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9" name="テキスト ボックス 288">
          <a:extLst>
            <a:ext uri="{FF2B5EF4-FFF2-40B4-BE49-F238E27FC236}">
              <a16:creationId xmlns:a16="http://schemas.microsoft.com/office/drawing/2014/main" id="{F734AAF8-A4BA-4DE8-9591-469C61B19C0D}"/>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DCEF2470-0BC7-4187-A09F-3FA7781167C5}"/>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6414A84A-C446-4D24-A634-437601F23351}"/>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932E52BD-DC69-493F-8120-42CF4323E2CF}"/>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A41C916D-19B8-48CD-AAFA-D8CDCF4C49D4}"/>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D23828FE-DF65-4650-9495-D13F3AE1475D}"/>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A62D1B11-7F56-4A5B-A8F4-D1624A113F5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439A666B-54E0-4078-9DF9-380B09C2002F}"/>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6FE885D1-1D63-4001-A95E-E0DA4A4A0AE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EA530553-864B-4D8C-9CBB-BE6B928CBDC1}"/>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6B66B117-2E61-42F2-8D75-575EED01717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75BB32BB-68E3-4255-990B-9D88C6F196B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F058AE59-A897-4EC5-B494-16FAA181DF9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1362C433-82FE-4DFA-8492-D56E5CDFE49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「定員管理計画」に基づく行政運営体制の見直しや人材育成の推進などにより、類似団体内平均値を下回っている。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また、同計画に基づき、職員数を令和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日現在の</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376</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人から、令和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361</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人まで、令和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年度頃には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340</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人程度まで減らすことを目標に設定しているが、職員の年齢構成の平準化や、市民サービスの持続性、人材育成の視点等を考慮して対応していく。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412A9E18-B64B-4521-8CB6-31EE1B23E22E}"/>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94C236FE-1AA8-459C-ACB3-30997B5B25D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478EC781-0CD4-4B51-9F87-06092C8A6F31}"/>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5372B02C-879E-41DE-AA72-50E605B97B14}"/>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45DBBF3-EDDD-4909-AD03-683875EBDD8B}"/>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73DD60FB-53FB-4C05-BDB1-791FCC1CC44D}"/>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F4F93E1-4BA0-4525-8044-81B981352757}"/>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F4B42670-E4BE-48D5-93F4-39786739620E}"/>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7F449F2-8B7C-4528-8576-AFE471B7B158}"/>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664DF0EA-2AEF-4A78-A04F-899A7D424F06}"/>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C208649B-AF27-4692-A862-BA8624F105A3}"/>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8ED0B6F7-83AC-4AFE-AE77-300269A01A4A}"/>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32D30AE1-83CF-43A1-9E93-91A0BBDF084E}"/>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5160210A-D2DC-4303-BBE5-76873573825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992E47C0-1086-43E8-A970-D11387D51C48}"/>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6CF1199C-031C-4544-90BC-052E93CFA46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375EF543-326B-4631-A503-A8C08218C1F2}"/>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FF8654C3-431A-4310-A86B-B6DCDC64A1C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4D50E54B-5D84-4A53-B265-C647CC0A9F58}"/>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D20A26AC-6A78-4276-BFBB-0B25315BABDB}"/>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59F21D48-0133-4EAD-8362-C2913E098DF4}"/>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166158</xdr:rowOff>
    </xdr:from>
    <xdr:to>
      <xdr:col>81</xdr:col>
      <xdr:colOff>44450</xdr:colOff>
      <xdr:row>61</xdr:row>
      <xdr:rowOff>26881</xdr:rowOff>
    </xdr:to>
    <xdr:cxnSp macro="">
      <xdr:nvCxnSpPr>
        <xdr:cNvPr id="324" name="直線コネクタ 323">
          <a:extLst>
            <a:ext uri="{FF2B5EF4-FFF2-40B4-BE49-F238E27FC236}">
              <a16:creationId xmlns:a16="http://schemas.microsoft.com/office/drawing/2014/main" id="{B78489C3-C305-4BF7-9CBC-A25479BB5208}"/>
            </a:ext>
          </a:extLst>
        </xdr:cNvPr>
        <xdr:cNvCxnSpPr/>
      </xdr:nvCxnSpPr>
      <xdr:spPr>
        <a:xfrm flipV="1">
          <a:off x="16179800" y="10453158"/>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a:extLst>
            <a:ext uri="{FF2B5EF4-FFF2-40B4-BE49-F238E27FC236}">
              <a16:creationId xmlns:a16="http://schemas.microsoft.com/office/drawing/2014/main" id="{C9F2BB86-9985-4FBB-B27E-24676E3892DC}"/>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B87B5D43-BABA-4566-9D68-C55FAD7BC16F}"/>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8784</xdr:rowOff>
    </xdr:from>
    <xdr:to>
      <xdr:col>77</xdr:col>
      <xdr:colOff>44450</xdr:colOff>
      <xdr:row>61</xdr:row>
      <xdr:rowOff>26881</xdr:rowOff>
    </xdr:to>
    <xdr:cxnSp macro="">
      <xdr:nvCxnSpPr>
        <xdr:cNvPr id="327" name="直線コネクタ 326">
          <a:extLst>
            <a:ext uri="{FF2B5EF4-FFF2-40B4-BE49-F238E27FC236}">
              <a16:creationId xmlns:a16="http://schemas.microsoft.com/office/drawing/2014/main" id="{BB406A21-B6F4-40BB-986D-1121B70952B0}"/>
            </a:ext>
          </a:extLst>
        </xdr:cNvPr>
        <xdr:cNvCxnSpPr/>
      </xdr:nvCxnSpPr>
      <xdr:spPr>
        <a:xfrm>
          <a:off x="15290800" y="1046723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8247186F-C629-4F3A-A1DB-429CCFEEA528}"/>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a:extLst>
            <a:ext uri="{FF2B5EF4-FFF2-40B4-BE49-F238E27FC236}">
              <a16:creationId xmlns:a16="http://schemas.microsoft.com/office/drawing/2014/main" id="{77E80D2A-0C2B-4262-877A-BA050097AABC}"/>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138006</xdr:rowOff>
    </xdr:from>
    <xdr:to>
      <xdr:col>72</xdr:col>
      <xdr:colOff>203200</xdr:colOff>
      <xdr:row>61</xdr:row>
      <xdr:rowOff>8784</xdr:rowOff>
    </xdr:to>
    <xdr:cxnSp macro="">
      <xdr:nvCxnSpPr>
        <xdr:cNvPr id="330" name="直線コネクタ 329">
          <a:extLst>
            <a:ext uri="{FF2B5EF4-FFF2-40B4-BE49-F238E27FC236}">
              <a16:creationId xmlns:a16="http://schemas.microsoft.com/office/drawing/2014/main" id="{1020AFA8-1390-452A-B909-2BF708A1416C}"/>
            </a:ext>
          </a:extLst>
        </xdr:cNvPr>
        <xdr:cNvCxnSpPr/>
      </xdr:nvCxnSpPr>
      <xdr:spPr>
        <a:xfrm>
          <a:off x="14401800" y="10425006"/>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95C4561B-CF59-407C-BAD4-F91D756E6835}"/>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a:extLst>
            <a:ext uri="{FF2B5EF4-FFF2-40B4-BE49-F238E27FC236}">
              <a16:creationId xmlns:a16="http://schemas.microsoft.com/office/drawing/2014/main" id="{350FB9E0-B900-40D7-9AB8-22FEB3F145A6}"/>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138006</xdr:rowOff>
    </xdr:from>
    <xdr:to>
      <xdr:col>68</xdr:col>
      <xdr:colOff>152400</xdr:colOff>
      <xdr:row>60</xdr:row>
      <xdr:rowOff>156104</xdr:rowOff>
    </xdr:to>
    <xdr:cxnSp macro="">
      <xdr:nvCxnSpPr>
        <xdr:cNvPr id="333" name="直線コネクタ 332">
          <a:extLst>
            <a:ext uri="{FF2B5EF4-FFF2-40B4-BE49-F238E27FC236}">
              <a16:creationId xmlns:a16="http://schemas.microsoft.com/office/drawing/2014/main" id="{71532719-A201-44C6-A20E-41B0D3825668}"/>
            </a:ext>
          </a:extLst>
        </xdr:cNvPr>
        <xdr:cNvCxnSpPr/>
      </xdr:nvCxnSpPr>
      <xdr:spPr>
        <a:xfrm flipV="1">
          <a:off x="13512800" y="1042500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8F46B767-6980-4617-87D5-8D1A31900192}"/>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a:extLst>
            <a:ext uri="{FF2B5EF4-FFF2-40B4-BE49-F238E27FC236}">
              <a16:creationId xmlns:a16="http://schemas.microsoft.com/office/drawing/2014/main" id="{517D6D3A-2D01-45EE-B422-7F28702DC57E}"/>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34FC3B1D-A861-4609-8499-990515163FAD}"/>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a:extLst>
            <a:ext uri="{FF2B5EF4-FFF2-40B4-BE49-F238E27FC236}">
              <a16:creationId xmlns:a16="http://schemas.microsoft.com/office/drawing/2014/main" id="{6D8369C5-31B1-4556-8809-2C11DC230AEE}"/>
            </a:ext>
          </a:extLst>
        </xdr:cNvPr>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7C29E1F-7FAB-48C3-814A-FAC80E415443}"/>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96BDF9DA-8BCA-434D-A339-033DADF3E44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737980B8-49BC-4BDE-AD7F-911016CD1203}"/>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2AE955CA-80C9-4729-ADF7-E74A7C4485E3}"/>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5B42530E-7AD8-471E-B902-C67B6F8871B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115358</xdr:rowOff>
    </xdr:from>
    <xdr:to>
      <xdr:col>81</xdr:col>
      <xdr:colOff>95250</xdr:colOff>
      <xdr:row>61</xdr:row>
      <xdr:rowOff>45508</xdr:rowOff>
    </xdr:to>
    <xdr:sp macro="" textlink="">
      <xdr:nvSpPr>
        <xdr:cNvPr id="343" name="楕円 342">
          <a:extLst>
            <a:ext uri="{FF2B5EF4-FFF2-40B4-BE49-F238E27FC236}">
              <a16:creationId xmlns:a16="http://schemas.microsoft.com/office/drawing/2014/main" id="{4304BB9D-2D81-4DB3-8C1A-EB80F51F6556}"/>
            </a:ext>
          </a:extLst>
        </xdr:cNvPr>
        <xdr:cNvSpPr/>
      </xdr:nvSpPr>
      <xdr:spPr>
        <a:xfrm>
          <a:off x="169672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131885</xdr:rowOff>
    </xdr:from>
    <xdr:ext cx="762000" cy="259045"/>
    <xdr:sp macro="" textlink="">
      <xdr:nvSpPr>
        <xdr:cNvPr id="344" name="定員管理の状況該当値テキスト">
          <a:extLst>
            <a:ext uri="{FF2B5EF4-FFF2-40B4-BE49-F238E27FC236}">
              <a16:creationId xmlns:a16="http://schemas.microsoft.com/office/drawing/2014/main" id="{7F56EF5D-12FE-443A-8559-6DFEFA63595F}"/>
            </a:ext>
          </a:extLst>
        </xdr:cNvPr>
        <xdr:cNvSpPr txBox="1"/>
      </xdr:nvSpPr>
      <xdr:spPr>
        <a:xfrm>
          <a:off x="17106900" y="1024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147531</xdr:rowOff>
    </xdr:from>
    <xdr:to>
      <xdr:col>77</xdr:col>
      <xdr:colOff>95250</xdr:colOff>
      <xdr:row>61</xdr:row>
      <xdr:rowOff>77681</xdr:rowOff>
    </xdr:to>
    <xdr:sp macro="" textlink="">
      <xdr:nvSpPr>
        <xdr:cNvPr id="345" name="楕円 344">
          <a:extLst>
            <a:ext uri="{FF2B5EF4-FFF2-40B4-BE49-F238E27FC236}">
              <a16:creationId xmlns:a16="http://schemas.microsoft.com/office/drawing/2014/main" id="{FE627D02-A0D1-4640-BDDF-ADD40B5E49B8}"/>
            </a:ext>
          </a:extLst>
        </xdr:cNvPr>
        <xdr:cNvSpPr/>
      </xdr:nvSpPr>
      <xdr:spPr>
        <a:xfrm>
          <a:off x="16129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87858</xdr:rowOff>
    </xdr:from>
    <xdr:ext cx="736600" cy="259045"/>
    <xdr:sp macro="" textlink="">
      <xdr:nvSpPr>
        <xdr:cNvPr id="346" name="テキスト ボックス 345">
          <a:extLst>
            <a:ext uri="{FF2B5EF4-FFF2-40B4-BE49-F238E27FC236}">
              <a16:creationId xmlns:a16="http://schemas.microsoft.com/office/drawing/2014/main" id="{1606CA47-DE32-4F9E-9D74-953A1941563E}"/>
            </a:ext>
          </a:extLst>
        </xdr:cNvPr>
        <xdr:cNvSpPr txBox="1"/>
      </xdr:nvSpPr>
      <xdr:spPr>
        <a:xfrm>
          <a:off x="15798800" y="10203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129434</xdr:rowOff>
    </xdr:from>
    <xdr:to>
      <xdr:col>73</xdr:col>
      <xdr:colOff>44450</xdr:colOff>
      <xdr:row>61</xdr:row>
      <xdr:rowOff>59584</xdr:rowOff>
    </xdr:to>
    <xdr:sp macro="" textlink="">
      <xdr:nvSpPr>
        <xdr:cNvPr id="347" name="楕円 346">
          <a:extLst>
            <a:ext uri="{FF2B5EF4-FFF2-40B4-BE49-F238E27FC236}">
              <a16:creationId xmlns:a16="http://schemas.microsoft.com/office/drawing/2014/main" id="{26B31075-9685-45CB-A11A-0DE3C5899287}"/>
            </a:ext>
          </a:extLst>
        </xdr:cNvPr>
        <xdr:cNvSpPr/>
      </xdr:nvSpPr>
      <xdr:spPr>
        <a:xfrm>
          <a:off x="15240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69761</xdr:rowOff>
    </xdr:from>
    <xdr:ext cx="762000" cy="259045"/>
    <xdr:sp macro="" textlink="">
      <xdr:nvSpPr>
        <xdr:cNvPr id="348" name="テキスト ボックス 347">
          <a:extLst>
            <a:ext uri="{FF2B5EF4-FFF2-40B4-BE49-F238E27FC236}">
              <a16:creationId xmlns:a16="http://schemas.microsoft.com/office/drawing/2014/main" id="{076C1346-D93D-4901-A6E7-CC910588048A}"/>
            </a:ext>
          </a:extLst>
        </xdr:cNvPr>
        <xdr:cNvSpPr txBox="1"/>
      </xdr:nvSpPr>
      <xdr:spPr>
        <a:xfrm>
          <a:off x="14909800" y="1018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87206</xdr:rowOff>
    </xdr:from>
    <xdr:to>
      <xdr:col>68</xdr:col>
      <xdr:colOff>203200</xdr:colOff>
      <xdr:row>61</xdr:row>
      <xdr:rowOff>17356</xdr:rowOff>
    </xdr:to>
    <xdr:sp macro="" textlink="">
      <xdr:nvSpPr>
        <xdr:cNvPr id="349" name="楕円 348">
          <a:extLst>
            <a:ext uri="{FF2B5EF4-FFF2-40B4-BE49-F238E27FC236}">
              <a16:creationId xmlns:a16="http://schemas.microsoft.com/office/drawing/2014/main" id="{7CE9F98D-1D04-42EB-9DC5-08C7E68589E1}"/>
            </a:ext>
          </a:extLst>
        </xdr:cNvPr>
        <xdr:cNvSpPr/>
      </xdr:nvSpPr>
      <xdr:spPr>
        <a:xfrm>
          <a:off x="14351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27533</xdr:rowOff>
    </xdr:from>
    <xdr:ext cx="762000" cy="259045"/>
    <xdr:sp macro="" textlink="">
      <xdr:nvSpPr>
        <xdr:cNvPr id="350" name="テキスト ボックス 349">
          <a:extLst>
            <a:ext uri="{FF2B5EF4-FFF2-40B4-BE49-F238E27FC236}">
              <a16:creationId xmlns:a16="http://schemas.microsoft.com/office/drawing/2014/main" id="{C014FD46-9A6C-4F50-BAA1-1EF7FDA7F61F}"/>
            </a:ext>
          </a:extLst>
        </xdr:cNvPr>
        <xdr:cNvSpPr txBox="1"/>
      </xdr:nvSpPr>
      <xdr:spPr>
        <a:xfrm>
          <a:off x="14020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105304</xdr:rowOff>
    </xdr:from>
    <xdr:to>
      <xdr:col>64</xdr:col>
      <xdr:colOff>152400</xdr:colOff>
      <xdr:row>61</xdr:row>
      <xdr:rowOff>35454</xdr:rowOff>
    </xdr:to>
    <xdr:sp macro="" textlink="">
      <xdr:nvSpPr>
        <xdr:cNvPr id="351" name="楕円 350">
          <a:extLst>
            <a:ext uri="{FF2B5EF4-FFF2-40B4-BE49-F238E27FC236}">
              <a16:creationId xmlns:a16="http://schemas.microsoft.com/office/drawing/2014/main" id="{1C06E34C-A52C-4981-8EB7-BE873BA30F53}"/>
            </a:ext>
          </a:extLst>
        </xdr:cNvPr>
        <xdr:cNvSpPr/>
      </xdr:nvSpPr>
      <xdr:spPr>
        <a:xfrm>
          <a:off x="13462000" y="103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20231</xdr:rowOff>
    </xdr:from>
    <xdr:ext cx="762000" cy="259045"/>
    <xdr:sp macro="" textlink="">
      <xdr:nvSpPr>
        <xdr:cNvPr id="352" name="テキスト ボックス 351">
          <a:extLst>
            <a:ext uri="{FF2B5EF4-FFF2-40B4-BE49-F238E27FC236}">
              <a16:creationId xmlns:a16="http://schemas.microsoft.com/office/drawing/2014/main" id="{96A707FD-FE73-4444-8FA3-01D511A5ACD5}"/>
            </a:ext>
          </a:extLst>
        </xdr:cNvPr>
        <xdr:cNvSpPr txBox="1"/>
      </xdr:nvSpPr>
      <xdr:spPr>
        <a:xfrm>
          <a:off x="13131800" y="104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87B2328F-A4D4-4F86-8F51-5DA98F6F1BCA}"/>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9E880E-547E-4558-BE16-58C1B45632E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EF8B296B-49D6-4B31-AD29-79E60AF74CA2}"/>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2E717B10-B4F6-4CA5-AAFA-AF2DD2F1BB6B}"/>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DC65FF17-5DD7-459D-BC47-F271D7615855}"/>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A2E3DF95-4B5B-41DD-A7DC-5287B4483336}"/>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C7C130F0-EEFD-49BB-95A1-5F9A7AEE44F4}"/>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FD7DA81-3F7D-453D-BF35-C39B05E680B3}"/>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5513E1FE-5356-4BBF-B6FA-08FBA87AB0C5}"/>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5915F852-BD4C-4885-A852-6CD1EB11EB7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5CDEE071-5562-4E12-AE71-5F63B144F93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F1DEF87A-9AC0-4486-9406-7CAD880083AF}"/>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D49A29E6-BFAE-49A8-A3F5-5B404B71B582}"/>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との乖離が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ポイント縮小した。阪南スカイタウンの小中学校屋内運動場や地方税における猶予特例債の償還が終了したことに伴い、比率が低下した。学校給食センター改修事業など大きな事業が控えているので、</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今後も、住民ニーズや緊急性の高いものなどを的確に把握し、より効果的、効率的な事業を行い起債に大きく頼ることのない財政運営に努める。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BB3A42AB-13C7-4EA3-9985-A3353A59468E}"/>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5E172F40-E2A0-43EF-86DD-752A3B1490BA}"/>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C1381F42-99CF-4E12-A226-628E2C342B3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5BF595B8-2472-40CF-AC56-48A06B1B2512}"/>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E7F49804-CC5B-4FF2-9599-0596651ED5D4}"/>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C3C9D5B9-D7D2-448F-AAF9-51CBF5145F8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768E6C96-A675-48ED-81FB-5A8AE61A1305}"/>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ECA675E-3D31-4D29-AC17-2480188F02C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295AD084-F2C8-4705-B0E4-B519E6463AF6}"/>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10CFAC64-D9BC-41BE-B6EA-37EECB19FDC3}"/>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E37D888C-A0AD-4CBB-A454-071857589446}"/>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FC32A3AA-C95F-4171-9179-5DC0EBA6C896}"/>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1405EC1E-422E-47DA-8181-97992EFD70F6}"/>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E2379694-170B-4B17-BEA1-08E4C6D2957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E11450D2-FBB2-4635-8FF5-B301375D604C}"/>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2CB48908-D37C-4455-898F-C45CED5FD64F}"/>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7450A980-E71D-4F33-89D1-A910E3ED81CD}"/>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EA95C6B1-2F60-4346-9151-2E0A15687C1C}"/>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C2834A39-EA70-40CA-BFB9-5939AC29646E}"/>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148590</xdr:rowOff>
    </xdr:to>
    <xdr:cxnSp macro="">
      <xdr:nvCxnSpPr>
        <xdr:cNvPr id="385" name="直線コネクタ 384">
          <a:extLst>
            <a:ext uri="{FF2B5EF4-FFF2-40B4-BE49-F238E27FC236}">
              <a16:creationId xmlns:a16="http://schemas.microsoft.com/office/drawing/2014/main" id="{22A13ACF-E9C2-430A-8E93-3AEE50CC5207}"/>
            </a:ext>
          </a:extLst>
        </xdr:cNvPr>
        <xdr:cNvCxnSpPr/>
      </xdr:nvCxnSpPr>
      <xdr:spPr>
        <a:xfrm flipV="1">
          <a:off x="16179800" y="70815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6" name="公債費負担の状況平均値テキスト">
          <a:extLst>
            <a:ext uri="{FF2B5EF4-FFF2-40B4-BE49-F238E27FC236}">
              <a16:creationId xmlns:a16="http://schemas.microsoft.com/office/drawing/2014/main" id="{835D3D92-D189-4F46-A645-D40A9D470C71}"/>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39AC0E16-BE1A-4244-AA18-C07D79A77E5B}"/>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148590</xdr:rowOff>
    </xdr:to>
    <xdr:cxnSp macro="">
      <xdr:nvCxnSpPr>
        <xdr:cNvPr id="388" name="直線コネクタ 387">
          <a:extLst>
            <a:ext uri="{FF2B5EF4-FFF2-40B4-BE49-F238E27FC236}">
              <a16:creationId xmlns:a16="http://schemas.microsoft.com/office/drawing/2014/main" id="{8FB18F3B-C7A8-4844-8FB9-9A5F58721454}"/>
            </a:ext>
          </a:extLst>
        </xdr:cNvPr>
        <xdr:cNvCxnSpPr/>
      </xdr:nvCxnSpPr>
      <xdr:spPr>
        <a:xfrm>
          <a:off x="15290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E81B4715-EF16-468C-8736-C58F0F9F35EF}"/>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a:extLst>
            <a:ext uri="{FF2B5EF4-FFF2-40B4-BE49-F238E27FC236}">
              <a16:creationId xmlns:a16="http://schemas.microsoft.com/office/drawing/2014/main" id="{482B46C4-D746-4697-B086-916349E8ED47}"/>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41</xdr:row>
      <xdr:rowOff>148590</xdr:rowOff>
    </xdr:to>
    <xdr:cxnSp macro="">
      <xdr:nvCxnSpPr>
        <xdr:cNvPr id="391" name="直線コネクタ 390">
          <a:extLst>
            <a:ext uri="{FF2B5EF4-FFF2-40B4-BE49-F238E27FC236}">
              <a16:creationId xmlns:a16="http://schemas.microsoft.com/office/drawing/2014/main" id="{984F920B-B5D8-4E45-B943-15F32A4AE708}"/>
            </a:ext>
          </a:extLst>
        </xdr:cNvPr>
        <xdr:cNvCxnSpPr/>
      </xdr:nvCxnSpPr>
      <xdr:spPr>
        <a:xfrm>
          <a:off x="14401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BD44E637-BB13-4CE4-A947-546EDD34E1CA}"/>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3" name="テキスト ボックス 392">
          <a:extLst>
            <a:ext uri="{FF2B5EF4-FFF2-40B4-BE49-F238E27FC236}">
              <a16:creationId xmlns:a16="http://schemas.microsoft.com/office/drawing/2014/main" id="{9BC978FD-4398-4E03-8D8A-6CA3C66D8FA1}"/>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148590</xdr:rowOff>
    </xdr:to>
    <xdr:cxnSp macro="">
      <xdr:nvCxnSpPr>
        <xdr:cNvPr id="394" name="直線コネクタ 393">
          <a:extLst>
            <a:ext uri="{FF2B5EF4-FFF2-40B4-BE49-F238E27FC236}">
              <a16:creationId xmlns:a16="http://schemas.microsoft.com/office/drawing/2014/main" id="{2881D3B3-F7E3-4756-A51E-7E7B503276CF}"/>
            </a:ext>
          </a:extLst>
        </xdr:cNvPr>
        <xdr:cNvCxnSpPr/>
      </xdr:nvCxnSpPr>
      <xdr:spPr>
        <a:xfrm>
          <a:off x="13512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BF3343D4-F612-487A-B9B7-8E7A54461844}"/>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6" name="テキスト ボックス 395">
          <a:extLst>
            <a:ext uri="{FF2B5EF4-FFF2-40B4-BE49-F238E27FC236}">
              <a16:creationId xmlns:a16="http://schemas.microsoft.com/office/drawing/2014/main" id="{8C924D1D-2E16-4CF8-B149-4C64E370E024}"/>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2E183477-479C-490D-B7EA-CC322046C999}"/>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8" name="テキスト ボックス 397">
          <a:extLst>
            <a:ext uri="{FF2B5EF4-FFF2-40B4-BE49-F238E27FC236}">
              <a16:creationId xmlns:a16="http://schemas.microsoft.com/office/drawing/2014/main" id="{F42C0CCA-F388-42FF-B604-5067143004C1}"/>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4ACD46BD-CD79-4A6A-8C0F-6C32DCB12C0C}"/>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465C7DCF-C095-4AE8-9FEB-216D3BABADE4}"/>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84362FBE-630E-4628-B43D-471F18548EB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F6AAA45C-389C-4206-AB29-B41A8688CA2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571E46CB-4BB3-4359-8198-06B5278B11F9}"/>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4" name="楕円 403">
          <a:extLst>
            <a:ext uri="{FF2B5EF4-FFF2-40B4-BE49-F238E27FC236}">
              <a16:creationId xmlns:a16="http://schemas.microsoft.com/office/drawing/2014/main" id="{794A8251-5B1B-4E04-899C-E26096F6039C}"/>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5" name="公債費負担の状況該当値テキスト">
          <a:extLst>
            <a:ext uri="{FF2B5EF4-FFF2-40B4-BE49-F238E27FC236}">
              <a16:creationId xmlns:a16="http://schemas.microsoft.com/office/drawing/2014/main" id="{5BD15325-FC3C-4B28-9FE0-0186C55D3A84}"/>
            </a:ext>
          </a:extLst>
        </xdr:cNvPr>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6" name="楕円 405">
          <a:extLst>
            <a:ext uri="{FF2B5EF4-FFF2-40B4-BE49-F238E27FC236}">
              <a16:creationId xmlns:a16="http://schemas.microsoft.com/office/drawing/2014/main" id="{F0DCC632-A89B-4815-9ACE-879AA5963A34}"/>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7" name="テキスト ボックス 406">
          <a:extLst>
            <a:ext uri="{FF2B5EF4-FFF2-40B4-BE49-F238E27FC236}">
              <a16:creationId xmlns:a16="http://schemas.microsoft.com/office/drawing/2014/main" id="{1C6073EE-2FD7-492E-A2EB-EE68A2717207}"/>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8" name="楕円 407">
          <a:extLst>
            <a:ext uri="{FF2B5EF4-FFF2-40B4-BE49-F238E27FC236}">
              <a16:creationId xmlns:a16="http://schemas.microsoft.com/office/drawing/2014/main" id="{D4D4B584-A925-4D8E-A1BC-076941887153}"/>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9" name="テキスト ボックス 408">
          <a:extLst>
            <a:ext uri="{FF2B5EF4-FFF2-40B4-BE49-F238E27FC236}">
              <a16:creationId xmlns:a16="http://schemas.microsoft.com/office/drawing/2014/main" id="{3D49DE6A-7289-4BC8-9B1D-9C5C6E6360B7}"/>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10" name="楕円 409">
          <a:extLst>
            <a:ext uri="{FF2B5EF4-FFF2-40B4-BE49-F238E27FC236}">
              <a16:creationId xmlns:a16="http://schemas.microsoft.com/office/drawing/2014/main" id="{6883FE4E-ACEA-4150-80D1-0BC4CBC47B4E}"/>
            </a:ext>
          </a:extLst>
        </xdr:cNvPr>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11" name="テキスト ボックス 410">
          <a:extLst>
            <a:ext uri="{FF2B5EF4-FFF2-40B4-BE49-F238E27FC236}">
              <a16:creationId xmlns:a16="http://schemas.microsoft.com/office/drawing/2014/main" id="{A1804463-51DB-4E77-9155-AAAF5A8F692C}"/>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12" name="楕円 411">
          <a:extLst>
            <a:ext uri="{FF2B5EF4-FFF2-40B4-BE49-F238E27FC236}">
              <a16:creationId xmlns:a16="http://schemas.microsoft.com/office/drawing/2014/main" id="{B47DBD4D-3D53-4214-96B4-91DCA63B87C1}"/>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13" name="テキスト ボックス 412">
          <a:extLst>
            <a:ext uri="{FF2B5EF4-FFF2-40B4-BE49-F238E27FC236}">
              <a16:creationId xmlns:a16="http://schemas.microsoft.com/office/drawing/2014/main" id="{456CF390-F068-4D54-8D8D-3EA73C53E4C6}"/>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320C35C-7E10-4366-9AB6-CE4004D9613B}"/>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10448950-5EB3-49E7-81D6-5AB4FBF37CF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157061AF-1616-4277-BC17-757617782BF6}"/>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89244308-2822-456A-AD84-F2647D7911FF}"/>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1A56ABF5-54CA-467A-977A-040B0120FB8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26EB12AF-420A-46C1-8051-C18685EE136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A440A399-2829-415F-AF56-67D25BA857D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6DC723F0-2DDD-42B9-8F1C-AD375E25FB8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79EA58FA-FA20-49E7-AE55-BDDEDE5125DD}"/>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57EE8C8-4462-4141-A3F7-13D2E65AA5FD}"/>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90BC0EB8-4492-44D2-9B61-6FEE072380B4}"/>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68D1E5C7-4A1F-48A4-AB55-29C7D0E3C4B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754DAE44-4C42-45F8-9639-263721B1931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年度は特段大きな事業に対する地方債発行がなかったため、令和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と比べ、地方債発行額が減少し、地方債残高が減少したことにより将来負担比率は改善した。しかし、類似団体内平均値を上回っており、今後は、学校給食センターの大規模改修や老朽化施設の改修など地方債発行を行う事業が見込まれるため、将来負担比率の上昇が考えられることから、地方債発行金額や、年間の公債費を鑑み、各年度の事業実施を行い、財政の健全化に努め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31CD7264-D26C-43A1-A10F-2ACBB97F302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9C5702E3-12FB-4BA0-B56E-60E5F278659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A8B9DAAA-06F4-4A8C-B08F-7C21212927E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3F285D34-7DA9-4990-B021-4BFDD7AA54DF}"/>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C2D8EBA4-5CC5-42B9-863F-8E13C82059A6}"/>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E956CBE3-6657-4447-9960-3CD7F3B07319}"/>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5A84605C-FCDA-4A25-8684-062E695D8E35}"/>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3C376E9-92FF-49A8-9758-B9813426A434}"/>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990CADE2-6EC0-463E-B253-2FE4E59EEDF2}"/>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CFB46DE4-CB2C-4F33-B9BC-7C263C3373EA}"/>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444DB9D9-5BEC-4068-8A9F-8E55F561A64C}"/>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A884F275-958C-4420-B24D-B8B79019ABB3}"/>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4EE33868-60EF-47E4-862F-EE1C727435DD}"/>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F72C13D0-5526-4926-A372-76207B134049}"/>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811FC7E5-6D30-4E58-A5DB-E85AF7E86137}"/>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AFAA68A0-B9DE-4C3C-959C-4473B30B126E}"/>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13CE736E-5644-4487-8322-A6445BA53579}"/>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67BB2F7B-F6E3-43A5-82A6-D21D9E18CD78}"/>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8437D76C-0AEE-4848-AF83-67A4E8024C82}"/>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D065B2EF-33F4-47B7-9A78-198649F76204}"/>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152823</xdr:rowOff>
    </xdr:from>
    <xdr:to>
      <xdr:col>81</xdr:col>
      <xdr:colOff>44450</xdr:colOff>
      <xdr:row>17</xdr:row>
      <xdr:rowOff>41840</xdr:rowOff>
    </xdr:to>
    <xdr:cxnSp macro="">
      <xdr:nvCxnSpPr>
        <xdr:cNvPr id="447" name="直線コネクタ 446">
          <a:extLst>
            <a:ext uri="{FF2B5EF4-FFF2-40B4-BE49-F238E27FC236}">
              <a16:creationId xmlns:a16="http://schemas.microsoft.com/office/drawing/2014/main" id="{2335DCD4-67C0-49EE-A6A2-62F86A42E888}"/>
            </a:ext>
          </a:extLst>
        </xdr:cNvPr>
        <xdr:cNvCxnSpPr/>
      </xdr:nvCxnSpPr>
      <xdr:spPr>
        <a:xfrm flipV="1">
          <a:off x="16179800" y="2724573"/>
          <a:ext cx="838200" cy="23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8D816E43-2297-4EDA-AFCB-15D730E4110A}"/>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64217A49-78BF-4E91-8585-87340E8987DD}"/>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41840</xdr:rowOff>
    </xdr:from>
    <xdr:to>
      <xdr:col>77</xdr:col>
      <xdr:colOff>44450</xdr:colOff>
      <xdr:row>18</xdr:row>
      <xdr:rowOff>79516</xdr:rowOff>
    </xdr:to>
    <xdr:cxnSp macro="">
      <xdr:nvCxnSpPr>
        <xdr:cNvPr id="450" name="直線コネクタ 449">
          <a:extLst>
            <a:ext uri="{FF2B5EF4-FFF2-40B4-BE49-F238E27FC236}">
              <a16:creationId xmlns:a16="http://schemas.microsoft.com/office/drawing/2014/main" id="{C758875B-5054-4462-8189-450B8BB7FC8E}"/>
            </a:ext>
          </a:extLst>
        </xdr:cNvPr>
        <xdr:cNvCxnSpPr/>
      </xdr:nvCxnSpPr>
      <xdr:spPr>
        <a:xfrm flipV="1">
          <a:off x="15290800" y="295649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36E1C4C6-0E3F-48F1-97EE-1042E1490752}"/>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a:extLst>
            <a:ext uri="{FF2B5EF4-FFF2-40B4-BE49-F238E27FC236}">
              <a16:creationId xmlns:a16="http://schemas.microsoft.com/office/drawing/2014/main" id="{4D0AF425-4DDF-4AD1-9E55-79F42ADF832C}"/>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79516</xdr:rowOff>
    </xdr:from>
    <xdr:to>
      <xdr:col>72</xdr:col>
      <xdr:colOff>203200</xdr:colOff>
      <xdr:row>19</xdr:row>
      <xdr:rowOff>134620</xdr:rowOff>
    </xdr:to>
    <xdr:cxnSp macro="">
      <xdr:nvCxnSpPr>
        <xdr:cNvPr id="453" name="直線コネクタ 452">
          <a:extLst>
            <a:ext uri="{FF2B5EF4-FFF2-40B4-BE49-F238E27FC236}">
              <a16:creationId xmlns:a16="http://schemas.microsoft.com/office/drawing/2014/main" id="{2211FD26-F333-4DAA-B241-B1E3386989B0}"/>
            </a:ext>
          </a:extLst>
        </xdr:cNvPr>
        <xdr:cNvCxnSpPr/>
      </xdr:nvCxnSpPr>
      <xdr:spPr>
        <a:xfrm flipV="1">
          <a:off x="14401800" y="3165616"/>
          <a:ext cx="889000" cy="22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a:extLst>
            <a:ext uri="{FF2B5EF4-FFF2-40B4-BE49-F238E27FC236}">
              <a16:creationId xmlns:a16="http://schemas.microsoft.com/office/drawing/2014/main" id="{76A319E6-0626-4435-9CE1-37CD3BFC54BE}"/>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5" name="テキスト ボックス 454">
          <a:extLst>
            <a:ext uri="{FF2B5EF4-FFF2-40B4-BE49-F238E27FC236}">
              <a16:creationId xmlns:a16="http://schemas.microsoft.com/office/drawing/2014/main" id="{CDFB92BC-129F-429F-87D4-0296D037487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134620</xdr:rowOff>
    </xdr:from>
    <xdr:to>
      <xdr:col>68</xdr:col>
      <xdr:colOff>152400</xdr:colOff>
      <xdr:row>20</xdr:row>
      <xdr:rowOff>78458</xdr:rowOff>
    </xdr:to>
    <xdr:cxnSp macro="">
      <xdr:nvCxnSpPr>
        <xdr:cNvPr id="456" name="直線コネクタ 455">
          <a:extLst>
            <a:ext uri="{FF2B5EF4-FFF2-40B4-BE49-F238E27FC236}">
              <a16:creationId xmlns:a16="http://schemas.microsoft.com/office/drawing/2014/main" id="{7327A2B0-8E88-490E-A7B8-2032344D2AD4}"/>
            </a:ext>
          </a:extLst>
        </xdr:cNvPr>
        <xdr:cNvCxnSpPr/>
      </xdr:nvCxnSpPr>
      <xdr:spPr>
        <a:xfrm flipV="1">
          <a:off x="13512800" y="3392170"/>
          <a:ext cx="889000" cy="1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a:extLst>
            <a:ext uri="{FF2B5EF4-FFF2-40B4-BE49-F238E27FC236}">
              <a16:creationId xmlns:a16="http://schemas.microsoft.com/office/drawing/2014/main" id="{943BC7CD-C088-4F85-829D-8B04E2B5C257}"/>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8" name="テキスト ボックス 457">
          <a:extLst>
            <a:ext uri="{FF2B5EF4-FFF2-40B4-BE49-F238E27FC236}">
              <a16:creationId xmlns:a16="http://schemas.microsoft.com/office/drawing/2014/main" id="{F2B48DD2-DF2F-42B2-97BD-1423793DE8B6}"/>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a:extLst>
            <a:ext uri="{FF2B5EF4-FFF2-40B4-BE49-F238E27FC236}">
              <a16:creationId xmlns:a16="http://schemas.microsoft.com/office/drawing/2014/main" id="{34E3DAFD-6B94-407F-8C0B-3B1C046F0D5D}"/>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60" name="テキスト ボックス 459">
          <a:extLst>
            <a:ext uri="{FF2B5EF4-FFF2-40B4-BE49-F238E27FC236}">
              <a16:creationId xmlns:a16="http://schemas.microsoft.com/office/drawing/2014/main" id="{91300E80-F84F-4419-B4E9-89F12434E11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E5EFBB09-1BFB-43F0-8A1A-39B22C3F3761}"/>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31CAF2AA-29F2-40E9-ABE1-C5528F8B99AF}"/>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E32F74F0-229F-4547-A095-26487D6AE21A}"/>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9DC3DB47-8942-4477-8AEF-2B043EBB9AC2}"/>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C1167A5C-3E49-4C50-BF8D-ED3441D344CE}"/>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102023</xdr:rowOff>
    </xdr:from>
    <xdr:to>
      <xdr:col>81</xdr:col>
      <xdr:colOff>95250</xdr:colOff>
      <xdr:row>16</xdr:row>
      <xdr:rowOff>32173</xdr:rowOff>
    </xdr:to>
    <xdr:sp macro="" textlink="">
      <xdr:nvSpPr>
        <xdr:cNvPr id="466" name="楕円 465">
          <a:extLst>
            <a:ext uri="{FF2B5EF4-FFF2-40B4-BE49-F238E27FC236}">
              <a16:creationId xmlns:a16="http://schemas.microsoft.com/office/drawing/2014/main" id="{E4E56EB3-8BAD-4221-8857-9007958145B1}"/>
            </a:ext>
          </a:extLst>
        </xdr:cNvPr>
        <xdr:cNvSpPr/>
      </xdr:nvSpPr>
      <xdr:spPr>
        <a:xfrm>
          <a:off x="16967200" y="2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74100</xdr:rowOff>
    </xdr:from>
    <xdr:ext cx="762000" cy="259045"/>
    <xdr:sp macro="" textlink="">
      <xdr:nvSpPr>
        <xdr:cNvPr id="467" name="将来負担の状況該当値テキスト">
          <a:extLst>
            <a:ext uri="{FF2B5EF4-FFF2-40B4-BE49-F238E27FC236}">
              <a16:creationId xmlns:a16="http://schemas.microsoft.com/office/drawing/2014/main" id="{E3C87D80-6F7B-4660-A955-095C527A15EC}"/>
            </a:ext>
          </a:extLst>
        </xdr:cNvPr>
        <xdr:cNvSpPr txBox="1"/>
      </xdr:nvSpPr>
      <xdr:spPr>
        <a:xfrm>
          <a:off x="17106900" y="2645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162490</xdr:rowOff>
    </xdr:from>
    <xdr:to>
      <xdr:col>77</xdr:col>
      <xdr:colOff>95250</xdr:colOff>
      <xdr:row>17</xdr:row>
      <xdr:rowOff>92640</xdr:rowOff>
    </xdr:to>
    <xdr:sp macro="" textlink="">
      <xdr:nvSpPr>
        <xdr:cNvPr id="468" name="楕円 467">
          <a:extLst>
            <a:ext uri="{FF2B5EF4-FFF2-40B4-BE49-F238E27FC236}">
              <a16:creationId xmlns:a16="http://schemas.microsoft.com/office/drawing/2014/main" id="{268ABC02-39B0-4916-A901-D62FA35702C6}"/>
            </a:ext>
          </a:extLst>
        </xdr:cNvPr>
        <xdr:cNvSpPr/>
      </xdr:nvSpPr>
      <xdr:spPr>
        <a:xfrm>
          <a:off x="16129000" y="29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77417</xdr:rowOff>
    </xdr:from>
    <xdr:ext cx="736600" cy="259045"/>
    <xdr:sp macro="" textlink="">
      <xdr:nvSpPr>
        <xdr:cNvPr id="469" name="テキスト ボックス 468">
          <a:extLst>
            <a:ext uri="{FF2B5EF4-FFF2-40B4-BE49-F238E27FC236}">
              <a16:creationId xmlns:a16="http://schemas.microsoft.com/office/drawing/2014/main" id="{AC52E97A-07E2-45B6-81EF-6DBAD90FA4F2}"/>
            </a:ext>
          </a:extLst>
        </xdr:cNvPr>
        <xdr:cNvSpPr txBox="1"/>
      </xdr:nvSpPr>
      <xdr:spPr>
        <a:xfrm>
          <a:off x="15798800" y="299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28716</xdr:rowOff>
    </xdr:from>
    <xdr:to>
      <xdr:col>73</xdr:col>
      <xdr:colOff>44450</xdr:colOff>
      <xdr:row>18</xdr:row>
      <xdr:rowOff>130316</xdr:rowOff>
    </xdr:to>
    <xdr:sp macro="" textlink="">
      <xdr:nvSpPr>
        <xdr:cNvPr id="470" name="楕円 469">
          <a:extLst>
            <a:ext uri="{FF2B5EF4-FFF2-40B4-BE49-F238E27FC236}">
              <a16:creationId xmlns:a16="http://schemas.microsoft.com/office/drawing/2014/main" id="{9885E899-7A21-4ADB-9F45-6E8AB8140F56}"/>
            </a:ext>
          </a:extLst>
        </xdr:cNvPr>
        <xdr:cNvSpPr/>
      </xdr:nvSpPr>
      <xdr:spPr>
        <a:xfrm>
          <a:off x="15240000" y="311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115093</xdr:rowOff>
    </xdr:from>
    <xdr:ext cx="762000" cy="259045"/>
    <xdr:sp macro="" textlink="">
      <xdr:nvSpPr>
        <xdr:cNvPr id="471" name="テキスト ボックス 470">
          <a:extLst>
            <a:ext uri="{FF2B5EF4-FFF2-40B4-BE49-F238E27FC236}">
              <a16:creationId xmlns:a16="http://schemas.microsoft.com/office/drawing/2014/main" id="{4008C0F6-DD6C-4473-AF6E-EA2956B5AD78}"/>
            </a:ext>
          </a:extLst>
        </xdr:cNvPr>
        <xdr:cNvSpPr txBox="1"/>
      </xdr:nvSpPr>
      <xdr:spPr>
        <a:xfrm>
          <a:off x="14909800" y="320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83820</xdr:rowOff>
    </xdr:from>
    <xdr:to>
      <xdr:col>68</xdr:col>
      <xdr:colOff>203200</xdr:colOff>
      <xdr:row>20</xdr:row>
      <xdr:rowOff>13970</xdr:rowOff>
    </xdr:to>
    <xdr:sp macro="" textlink="">
      <xdr:nvSpPr>
        <xdr:cNvPr id="472" name="楕円 471">
          <a:extLst>
            <a:ext uri="{FF2B5EF4-FFF2-40B4-BE49-F238E27FC236}">
              <a16:creationId xmlns:a16="http://schemas.microsoft.com/office/drawing/2014/main" id="{3AFA07F6-6D1D-4B11-9D83-F8806772CF4B}"/>
            </a:ext>
          </a:extLst>
        </xdr:cNvPr>
        <xdr:cNvSpPr/>
      </xdr:nvSpPr>
      <xdr:spPr>
        <a:xfrm>
          <a:off x="14351000" y="33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170197</xdr:rowOff>
    </xdr:from>
    <xdr:ext cx="762000" cy="259045"/>
    <xdr:sp macro="" textlink="">
      <xdr:nvSpPr>
        <xdr:cNvPr id="473" name="テキスト ボックス 472">
          <a:extLst>
            <a:ext uri="{FF2B5EF4-FFF2-40B4-BE49-F238E27FC236}">
              <a16:creationId xmlns:a16="http://schemas.microsoft.com/office/drawing/2014/main" id="{9D90D3A5-A237-4835-ABAE-21AB628487C3}"/>
            </a:ext>
          </a:extLst>
        </xdr:cNvPr>
        <xdr:cNvSpPr txBox="1"/>
      </xdr:nvSpPr>
      <xdr:spPr>
        <a:xfrm>
          <a:off x="14020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27658</xdr:rowOff>
    </xdr:from>
    <xdr:to>
      <xdr:col>64</xdr:col>
      <xdr:colOff>152400</xdr:colOff>
      <xdr:row>20</xdr:row>
      <xdr:rowOff>129258</xdr:rowOff>
    </xdr:to>
    <xdr:sp macro="" textlink="">
      <xdr:nvSpPr>
        <xdr:cNvPr id="474" name="楕円 473">
          <a:extLst>
            <a:ext uri="{FF2B5EF4-FFF2-40B4-BE49-F238E27FC236}">
              <a16:creationId xmlns:a16="http://schemas.microsoft.com/office/drawing/2014/main" id="{E9A289F9-B2F9-43FC-A883-45F071A61B5A}"/>
            </a:ext>
          </a:extLst>
        </xdr:cNvPr>
        <xdr:cNvSpPr/>
      </xdr:nvSpPr>
      <xdr:spPr>
        <a:xfrm>
          <a:off x="13462000" y="345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114035</xdr:rowOff>
    </xdr:from>
    <xdr:ext cx="762000" cy="259045"/>
    <xdr:sp macro="" textlink="">
      <xdr:nvSpPr>
        <xdr:cNvPr id="475" name="テキスト ボックス 474">
          <a:extLst>
            <a:ext uri="{FF2B5EF4-FFF2-40B4-BE49-F238E27FC236}">
              <a16:creationId xmlns:a16="http://schemas.microsoft.com/office/drawing/2014/main" id="{C9DBD85F-EB2F-45DA-B5B5-E67EDB8F161E}"/>
            </a:ext>
          </a:extLst>
        </xdr:cNvPr>
        <xdr:cNvSpPr txBox="1"/>
      </xdr:nvSpPr>
      <xdr:spPr>
        <a:xfrm>
          <a:off x="13131800" y="354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51,579
51,111
36.17
20,875,889
20,581,311
281,976
11,582,366
14,728,951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latin typeface="ＭＳ Ｐゴシック" panose="020B0600070205080204" pitchFamily="50" charset="-128"/>
              <a:ea typeface="ＭＳ Ｐゴシック" panose="020B0600070205080204" pitchFamily="50" charset="-128"/>
            </a:rPr>
            <a:t>　管理職職員等の給与カットを引き続き行うとともに、</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任期の定めのない</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職員</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の減少に伴い、</a:t>
          </a:r>
          <a:r>
            <a:rPr kumimoji="1" lang="ja-JP" altLang="en-US" sz="13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年度と比べ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1.0</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ポイント良化した。しかし、施設にかかる職員数が多いことから類似団体内平均値を上回っている。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今後も「阪南市行財政構造改革プラン改訂版」に基づき、人口減少等を踏まえた職員定数の適正化を図る。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125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04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525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52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年度は令和３年度と比較して</a:t>
          </a:r>
          <a:r>
            <a:rPr kumimoji="1" lang="en-US" altLang="ja-JP" sz="1300">
              <a:solidFill>
                <a:schemeClr val="tx1"/>
              </a:solidFill>
              <a:latin typeface="ＭＳ Ｐゴシック" panose="020B0600070205080204" pitchFamily="50" charset="-128"/>
              <a:ea typeface="ＭＳ Ｐゴシック" panose="020B0600070205080204" pitchFamily="50" charset="-128"/>
            </a:rPr>
            <a:t>0.5</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ポイント悪化したが、特定財源の充当が良かったこともあり類似団体内平均値よりも</a:t>
          </a:r>
          <a:r>
            <a:rPr kumimoji="1" lang="en-US" altLang="ja-JP" sz="1300">
              <a:solidFill>
                <a:schemeClr val="tx1"/>
              </a:solidFill>
              <a:latin typeface="ＭＳ Ｐゴシック" panose="020B0600070205080204" pitchFamily="50" charset="-128"/>
              <a:ea typeface="ＭＳ Ｐゴシック" panose="020B0600070205080204" pitchFamily="50" charset="-128"/>
            </a:rPr>
            <a:t>3.8</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ポイント下回る結果となった。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今後も、「阪南市行財政構造改革プラン改訂版」に基づき、事務事業の見直しの中で物件費の抑制に努める一方、より効率的な事業実施と市民サービスの向上に取り組む。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90424</xdr:rowOff>
    </xdr:from>
    <xdr:to>
      <xdr:col>82</xdr:col>
      <xdr:colOff>107950</xdr:colOff>
      <xdr:row>14</xdr:row>
      <xdr:rowOff>136144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907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90424</xdr:rowOff>
    </xdr:from>
    <xdr:to>
      <xdr:col>78</xdr:col>
      <xdr:colOff>69850</xdr:colOff>
      <xdr:row>14</xdr:row>
      <xdr:rowOff>145288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907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145288</xdr:rowOff>
    </xdr:from>
    <xdr:to>
      <xdr:col>73</xdr:col>
      <xdr:colOff>180975</xdr:colOff>
      <xdr:row>16</xdr:row>
      <xdr:rowOff>67564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545588"/>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156718</xdr:rowOff>
    </xdr:from>
    <xdr:to>
      <xdr:col>69</xdr:col>
      <xdr:colOff>92075</xdr:colOff>
      <xdr:row>16</xdr:row>
      <xdr:rowOff>67564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284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85344</xdr:rowOff>
    </xdr:from>
    <xdr:to>
      <xdr:col>82</xdr:col>
      <xdr:colOff>158750</xdr:colOff>
      <xdr:row>15</xdr:row>
      <xdr:rowOff>15494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101871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3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39624</xdr:rowOff>
    </xdr:from>
    <xdr:to>
      <xdr:col>78</xdr:col>
      <xdr:colOff>120650</xdr:colOff>
      <xdr:row>14</xdr:row>
      <xdr:rowOff>141224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151401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08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94488</xdr:rowOff>
    </xdr:from>
    <xdr:to>
      <xdr:col>74</xdr:col>
      <xdr:colOff>31750</xdr:colOff>
      <xdr:row>15</xdr:row>
      <xdr:rowOff>24638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34815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xdr:rowOff>
    </xdr:from>
    <xdr:to>
      <xdr:col>69</xdr:col>
      <xdr:colOff>142875</xdr:colOff>
      <xdr:row>16</xdr:row>
      <xdr:rowOff>118364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128541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105918</xdr:rowOff>
    </xdr:from>
    <xdr:to>
      <xdr:col>65</xdr:col>
      <xdr:colOff>53975</xdr:colOff>
      <xdr:row>16</xdr:row>
      <xdr:rowOff>36068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46245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本市は専門職員によるケースワーカーを設置し生活保護費をはじめとする扶助費の抑制に努めてきたため、類似団体内平均値を下回っている。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本市の高齢化率が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35.79</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月末）</a:t>
          </a:r>
          <a:r>
            <a:rPr kumimoji="1" lang="ja-JP" altLang="en-US" sz="1300">
              <a:solidFill>
                <a:schemeClr val="tx1"/>
              </a:solidFill>
              <a:latin typeface="ＭＳ Ｐゴシック" panose="020B0600070205080204" pitchFamily="50" charset="-128"/>
              <a:ea typeface="ＭＳ Ｐゴシック" panose="020B0600070205080204" pitchFamily="50" charset="-128"/>
            </a:rPr>
            <a:t>と高いことや、障がい者施策による社会福祉費の伸びが依然として大きいことから、今後も増額が懸念されるため、引き続き専門職員による対応など適切に行っていく。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77470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99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138430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99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138430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43197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27957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内平均値を上回っているのは、繰出金の増加が主な要因である。高齢化に伴う介護保険特別会計・後期高齢者医療特別会計に対する繰出金が年々増加している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今後は重度化予防や介護予防の推進、大阪府後期高齢者医療広域連合会と連携し、医療費適正化の施策の検討・実施に取り組み、一般会計からの繰出金の抑制に努める。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44450</xdr:rowOff>
    </xdr:from>
    <xdr:to>
      <xdr:col>82</xdr:col>
      <xdr:colOff>107950</xdr:colOff>
      <xdr:row>61</xdr:row>
      <xdr:rowOff>44450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50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44450</xdr:rowOff>
    </xdr:from>
    <xdr:to>
      <xdr:col>78</xdr:col>
      <xdr:colOff>69850</xdr:colOff>
      <xdr:row>61</xdr:row>
      <xdr:rowOff>82550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50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82550</xdr:rowOff>
    </xdr:from>
    <xdr:to>
      <xdr:col>73</xdr:col>
      <xdr:colOff>180975</xdr:colOff>
      <xdr:row>61</xdr:row>
      <xdr:rowOff>146050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541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69850</xdr:rowOff>
    </xdr:from>
    <xdr:to>
      <xdr:col>69</xdr:col>
      <xdr:colOff>92075</xdr:colOff>
      <xdr:row>61</xdr:row>
      <xdr:rowOff>146050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52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165100</xdr:rowOff>
    </xdr:from>
    <xdr:to>
      <xdr:col>82</xdr:col>
      <xdr:colOff>158750</xdr:colOff>
      <xdr:row>61</xdr:row>
      <xdr:rowOff>95250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137177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165100</xdr:rowOff>
    </xdr:from>
    <xdr:to>
      <xdr:col>78</xdr:col>
      <xdr:colOff>120650</xdr:colOff>
      <xdr:row>61</xdr:row>
      <xdr:rowOff>95250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80027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53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31750</xdr:rowOff>
    </xdr:from>
    <xdr:to>
      <xdr:col>74</xdr:col>
      <xdr:colOff>31750</xdr:colOff>
      <xdr:row>61</xdr:row>
      <xdr:rowOff>133350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118127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95250</xdr:rowOff>
    </xdr:from>
    <xdr:to>
      <xdr:col>69</xdr:col>
      <xdr:colOff>142875</xdr:colOff>
      <xdr:row>62</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19050</xdr:rowOff>
    </xdr:from>
    <xdr:to>
      <xdr:col>65</xdr:col>
      <xdr:colOff>53975</xdr:colOff>
      <xdr:row>61</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補助費等の経常収支比率が類似団体内平均値と比較して高いのは、一部事務組合で行っているごみ処理業務、消防業務、病院事業及び下水道事業に対する補助費（繰出金）によるところが大きい。</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令和</a:t>
          </a:r>
          <a:r>
            <a:rPr kumimoji="1" lang="en-US" altLang="ja-JP" sz="1200">
              <a:solidFill>
                <a:schemeClr val="tx1"/>
              </a:solidFill>
              <a:latin typeface="ＭＳ Ｐゴシック" panose="020B0600070205080204" pitchFamily="50" charset="-128"/>
              <a:ea typeface="ＭＳ Ｐゴシック" panose="020B0600070205080204" pitchFamily="50" charset="-128"/>
            </a:rPr>
            <a:t>4</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200">
              <a:solidFill>
                <a:schemeClr val="tx1"/>
              </a:solidFill>
              <a:latin typeface="ＭＳ Ｐゴシック" panose="020B0600070205080204" pitchFamily="50" charset="-128"/>
              <a:ea typeface="ＭＳ Ｐゴシック" panose="020B0600070205080204" pitchFamily="50" charset="-128"/>
            </a:rPr>
            <a:t>3</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年度と比べ</a:t>
          </a:r>
          <a:r>
            <a:rPr kumimoji="1" lang="en-US" altLang="ja-JP" sz="1200">
              <a:solidFill>
                <a:schemeClr val="tx1"/>
              </a:solidFill>
              <a:latin typeface="ＭＳ Ｐゴシック" panose="020B0600070205080204" pitchFamily="50" charset="-128"/>
              <a:ea typeface="ＭＳ Ｐゴシック" panose="020B0600070205080204" pitchFamily="50" charset="-128"/>
            </a:rPr>
            <a:t>0.2</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ポイント良化しているが、ごみ処理場の改修など大きな事業が控えており補助費等の増加が見込まれることから、「阪南市行財政構造改革プラン改訂版」に基づき補助費等の抑制に努める。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28702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632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28702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372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28702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67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110998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367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阪南スカイタウンの小中学校屋内運動場や地方税における猶予特例債の償還が終了したことに伴い、公債費に係る経常収支比率は類似団体平均を</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今後は学校給食センター改修事業等の大きな事業が控えているため、公債費を見据えた事業実施のより一層の適正化を図ることにより、将来にわたって持続可能な財政運営の確立に取り組む。</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29768"/>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51563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8006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532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69850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7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112540</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「公債費以外」の経常収支比率の主なものは、人件費が</a:t>
          </a:r>
          <a:r>
            <a:rPr kumimoji="1" lang="en-US" altLang="ja-JP" sz="1200">
              <a:solidFill>
                <a:schemeClr val="tx1"/>
              </a:solidFill>
              <a:latin typeface="ＭＳ Ｐゴシック" panose="020B0600070205080204" pitchFamily="50" charset="-128"/>
              <a:ea typeface="ＭＳ Ｐゴシック" panose="020B0600070205080204" pitchFamily="50" charset="-128"/>
            </a:rPr>
            <a:t>26.3</a:t>
          </a:r>
          <a:r>
            <a:rPr kumimoji="1" lang="ja-JP" altLang="en-US" sz="1200">
              <a:solidFill>
                <a:schemeClr val="tx1"/>
              </a:solidFill>
              <a:latin typeface="ＭＳ Ｐゴシック" panose="020B0600070205080204" pitchFamily="50" charset="-128"/>
              <a:ea typeface="ＭＳ Ｐゴシック" panose="020B0600070205080204" pitchFamily="50" charset="-128"/>
            </a:rPr>
            <a:t>％、繰出金が</a:t>
          </a:r>
          <a:r>
            <a:rPr kumimoji="1" lang="en-US" altLang="ja-JP" sz="1200">
              <a:solidFill>
                <a:schemeClr val="tx1"/>
              </a:solidFill>
              <a:latin typeface="ＭＳ Ｐゴシック" panose="020B0600070205080204" pitchFamily="50" charset="-128"/>
              <a:ea typeface="ＭＳ Ｐゴシック" panose="020B0600070205080204" pitchFamily="50" charset="-128"/>
            </a:rPr>
            <a:t>16.3</a:t>
          </a:r>
          <a:r>
            <a:rPr kumimoji="1" lang="ja-JP" altLang="en-US" sz="1200">
              <a:solidFill>
                <a:schemeClr val="tx1"/>
              </a:solidFill>
              <a:latin typeface="ＭＳ Ｐゴシック" panose="020B0600070205080204" pitchFamily="50" charset="-128"/>
              <a:ea typeface="ＭＳ Ｐゴシック" panose="020B0600070205080204" pitchFamily="50" charset="-128"/>
            </a:rPr>
            <a:t>％、物件費が</a:t>
          </a:r>
          <a:r>
            <a:rPr kumimoji="1" lang="en-US" altLang="ja-JP" sz="1200">
              <a:solidFill>
                <a:schemeClr val="tx1"/>
              </a:solidFill>
              <a:latin typeface="ＭＳ Ｐゴシック" panose="020B0600070205080204" pitchFamily="50" charset="-128"/>
              <a:ea typeface="ＭＳ Ｐゴシック" panose="020B0600070205080204" pitchFamily="50" charset="-128"/>
            </a:rPr>
            <a:t>12.6</a:t>
          </a:r>
          <a:r>
            <a:rPr kumimoji="1" lang="ja-JP" altLang="en-US" sz="1200">
              <a:solidFill>
                <a:schemeClr val="tx1"/>
              </a:solidFill>
              <a:latin typeface="ＭＳ Ｐゴシック" panose="020B0600070205080204" pitchFamily="50" charset="-128"/>
              <a:ea typeface="ＭＳ Ｐゴシック" panose="020B0600070205080204" pitchFamily="50" charset="-128"/>
            </a:rPr>
            <a:t>％、補助費等が</a:t>
          </a:r>
          <a:r>
            <a:rPr kumimoji="1" lang="en-US" altLang="ja-JP" sz="1200">
              <a:solidFill>
                <a:schemeClr val="tx1"/>
              </a:solidFill>
              <a:latin typeface="ＭＳ Ｐゴシック" panose="020B0600070205080204" pitchFamily="50" charset="-128"/>
              <a:ea typeface="ＭＳ Ｐゴシック" panose="020B0600070205080204" pitchFamily="50" charset="-128"/>
            </a:rPr>
            <a:t>13.9</a:t>
          </a:r>
          <a:r>
            <a:rPr kumimoji="1" lang="ja-JP" altLang="en-US" sz="1200">
              <a:solidFill>
                <a:schemeClr val="tx1"/>
              </a:solidFill>
              <a:latin typeface="ＭＳ Ｐゴシック" panose="020B0600070205080204" pitchFamily="50" charset="-128"/>
              <a:ea typeface="ＭＳ Ｐゴシック" panose="020B0600070205080204" pitchFamily="50" charset="-128"/>
            </a:rPr>
            <a:t>％となっている。類似団体内平均値を上回っているのは、高齢化に伴う特別会計への繰出金や一部事務組合等に対する補助費等の影響が大きい。</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今後も「阪南市行財政構造改革プラン改訂版」に基づき、特別会計の健全な運営等による繰出金や補助費等の抑制により、経常経費の抑制を図る。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104139</xdr:rowOff>
    </xdr:from>
    <xdr:to>
      <xdr:col>82</xdr:col>
      <xdr:colOff>107950</xdr:colOff>
      <xdr:row>77</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3057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127000</xdr:rowOff>
    </xdr:from>
    <xdr:to>
      <xdr:col>78</xdr:col>
      <xdr:colOff>69850</xdr:colOff>
      <xdr:row>77</xdr:row>
      <xdr:rowOff>138430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328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127000</xdr:rowOff>
    </xdr:from>
    <xdr:to>
      <xdr:col>73</xdr:col>
      <xdr:colOff>180975</xdr:colOff>
      <xdr:row>78</xdr:row>
      <xdr:rowOff>81280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3286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109855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4543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53339</xdr:rowOff>
    </xdr:from>
    <xdr:to>
      <xdr:col>82</xdr:col>
      <xdr:colOff>158750</xdr:colOff>
      <xdr:row>77</xdr:row>
      <xdr:rowOff>154939</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25416</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76200</xdr:rowOff>
    </xdr:from>
    <xdr:to>
      <xdr:col>74</xdr:col>
      <xdr:colOff>31750</xdr:colOff>
      <xdr:row>78</xdr:row>
      <xdr:rowOff>6350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59055</xdr:rowOff>
    </xdr:from>
    <xdr:to>
      <xdr:col>65</xdr:col>
      <xdr:colOff>53975</xdr:colOff>
      <xdr:row>78</xdr:row>
      <xdr:rowOff>160655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145432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51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90257</xdr:rowOff>
    </xdr:from>
    <xdr:to>
      <xdr:col>29</xdr:col>
      <xdr:colOff>127000</xdr:colOff>
      <xdr:row>17</xdr:row>
      <xdr:rowOff>105116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052532"/>
          <a:ext cx="6477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90257</xdr:rowOff>
    </xdr:from>
    <xdr:to>
      <xdr:col>26</xdr:col>
      <xdr:colOff>50800</xdr:colOff>
      <xdr:row>17</xdr:row>
      <xdr:rowOff>135449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52532"/>
          <a:ext cx="698500" cy="45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135449</xdr:rowOff>
    </xdr:from>
    <xdr:to>
      <xdr:col>22</xdr:col>
      <xdr:colOff>114300</xdr:colOff>
      <xdr:row>17</xdr:row>
      <xdr:rowOff>139535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97724"/>
          <a:ext cx="698500" cy="4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127748</xdr:rowOff>
    </xdr:from>
    <xdr:to>
      <xdr:col>18</xdr:col>
      <xdr:colOff>177800</xdr:colOff>
      <xdr:row>17</xdr:row>
      <xdr:rowOff>139535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090023"/>
          <a:ext cx="698500" cy="11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54316</xdr:rowOff>
    </xdr:from>
    <xdr:to>
      <xdr:col>29</xdr:col>
      <xdr:colOff>177800</xdr:colOff>
      <xdr:row>17</xdr:row>
      <xdr:rowOff>155916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16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70843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39457</xdr:rowOff>
    </xdr:from>
    <xdr:to>
      <xdr:col>26</xdr:col>
      <xdr:colOff>101600</xdr:colOff>
      <xdr:row>17</xdr:row>
      <xdr:rowOff>141057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01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151234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770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84649</xdr:rowOff>
    </xdr:from>
    <xdr:to>
      <xdr:col>22</xdr:col>
      <xdr:colOff>165100</xdr:colOff>
      <xdr:row>18</xdr:row>
      <xdr:rowOff>14799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46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81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88735</xdr:rowOff>
    </xdr:from>
    <xdr:to>
      <xdr:col>19</xdr:col>
      <xdr:colOff>38100</xdr:colOff>
      <xdr:row>18</xdr:row>
      <xdr:rowOff>18885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51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29062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81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76948</xdr:rowOff>
    </xdr:from>
    <xdr:to>
      <xdr:col>15</xdr:col>
      <xdr:colOff>101600</xdr:colOff>
      <xdr:row>18</xdr:row>
      <xdr:rowOff>7098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39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17275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80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270169</xdr:rowOff>
    </xdr:from>
    <xdr:to>
      <xdr:col>29</xdr:col>
      <xdr:colOff>127000</xdr:colOff>
      <xdr:row>35</xdr:row>
      <xdr:rowOff>314354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6880519"/>
          <a:ext cx="647700" cy="44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237806</xdr:rowOff>
    </xdr:from>
    <xdr:to>
      <xdr:col>26</xdr:col>
      <xdr:colOff>50800</xdr:colOff>
      <xdr:row>35</xdr:row>
      <xdr:rowOff>270169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6848156"/>
          <a:ext cx="698500" cy="32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159134</xdr:rowOff>
    </xdr:from>
    <xdr:to>
      <xdr:col>22</xdr:col>
      <xdr:colOff>114300</xdr:colOff>
      <xdr:row>35</xdr:row>
      <xdr:rowOff>237806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6769484"/>
          <a:ext cx="698500" cy="78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159134</xdr:rowOff>
    </xdr:from>
    <xdr:to>
      <xdr:col>18</xdr:col>
      <xdr:colOff>177800</xdr:colOff>
      <xdr:row>35</xdr:row>
      <xdr:rowOff>309847</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6769484"/>
          <a:ext cx="698500" cy="150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263554</xdr:rowOff>
    </xdr:from>
    <xdr:to>
      <xdr:col>29</xdr:col>
      <xdr:colOff>177800</xdr:colOff>
      <xdr:row>36</xdr:row>
      <xdr:rowOff>22254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873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235631</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84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219369</xdr:rowOff>
    </xdr:from>
    <xdr:to>
      <xdr:col>26</xdr:col>
      <xdr:colOff>101600</xdr:colOff>
      <xdr:row>35</xdr:row>
      <xdr:rowOff>320969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829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331146</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598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187006</xdr:rowOff>
    </xdr:from>
    <xdr:to>
      <xdr:col>22</xdr:col>
      <xdr:colOff>165100</xdr:colOff>
      <xdr:row>35</xdr:row>
      <xdr:rowOff>288606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797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298783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56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108334</xdr:rowOff>
    </xdr:from>
    <xdr:to>
      <xdr:col>19</xdr:col>
      <xdr:colOff>38100</xdr:colOff>
      <xdr:row>35</xdr:row>
      <xdr:rowOff>209934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718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220111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48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259047</xdr:rowOff>
    </xdr:from>
    <xdr:to>
      <xdr:col>15</xdr:col>
      <xdr:colOff>101600</xdr:colOff>
      <xdr:row>36</xdr:row>
      <xdr:rowOff>17747</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869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2524</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95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51,579
51,111
36.17
20,875,889
20,581,311
281,976
11,582,366
14,728,951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159569</xdr:rowOff>
    </xdr:from>
    <xdr:to>
      <xdr:col>24</xdr:col>
      <xdr:colOff>63500</xdr:colOff>
      <xdr:row>36</xdr:row>
      <xdr:rowOff>2673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60319"/>
          <a:ext cx="8382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159569</xdr:rowOff>
    </xdr:from>
    <xdr:to>
      <xdr:col>19</xdr:col>
      <xdr:colOff>177800</xdr:colOff>
      <xdr:row>36</xdr:row>
      <xdr:rowOff>65691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60319"/>
          <a:ext cx="889000" cy="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65691</xdr:rowOff>
    </xdr:from>
    <xdr:to>
      <xdr:col>15</xdr:col>
      <xdr:colOff>50800</xdr:colOff>
      <xdr:row>37</xdr:row>
      <xdr:rowOff>71825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37891"/>
          <a:ext cx="889000" cy="17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49194</xdr:rowOff>
    </xdr:from>
    <xdr:to>
      <xdr:col>10</xdr:col>
      <xdr:colOff>114300</xdr:colOff>
      <xdr:row>37</xdr:row>
      <xdr:rowOff>71825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92844"/>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123323</xdr:rowOff>
    </xdr:from>
    <xdr:to>
      <xdr:col>24</xdr:col>
      <xdr:colOff>114300</xdr:colOff>
      <xdr:row>36</xdr:row>
      <xdr:rowOff>53473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2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146200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108769</xdr:rowOff>
    </xdr:from>
    <xdr:to>
      <xdr:col>20</xdr:col>
      <xdr:colOff>38100</xdr:colOff>
      <xdr:row>36</xdr:row>
      <xdr:rowOff>38919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0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55446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8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14891</xdr:rowOff>
    </xdr:from>
    <xdr:to>
      <xdr:col>15</xdr:col>
      <xdr:colOff>101600</xdr:colOff>
      <xdr:row>36</xdr:row>
      <xdr:rowOff>116491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8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133018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6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21025</xdr:rowOff>
    </xdr:from>
    <xdr:to>
      <xdr:col>10</xdr:col>
      <xdr:colOff>165100</xdr:colOff>
      <xdr:row>37</xdr:row>
      <xdr:rowOff>122625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113752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5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169844</xdr:rowOff>
    </xdr:from>
    <xdr:to>
      <xdr:col>6</xdr:col>
      <xdr:colOff>38100</xdr:colOff>
      <xdr:row>37</xdr:row>
      <xdr:rowOff>99994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116521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1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133963</xdr:rowOff>
    </xdr:from>
    <xdr:to>
      <xdr:col>24</xdr:col>
      <xdr:colOff>63500</xdr:colOff>
      <xdr:row>57</xdr:row>
      <xdr:rowOff>152578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06613"/>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152578</xdr:rowOff>
    </xdr:from>
    <xdr:to>
      <xdr:col>19</xdr:col>
      <xdr:colOff>177800</xdr:colOff>
      <xdr:row>58</xdr:row>
      <xdr:rowOff>51471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25228"/>
          <a:ext cx="889000" cy="7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51471</xdr:rowOff>
    </xdr:from>
    <xdr:to>
      <xdr:col>15</xdr:col>
      <xdr:colOff>50800</xdr:colOff>
      <xdr:row>58</xdr:row>
      <xdr:rowOff>97169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95571"/>
          <a:ext cx="889000" cy="4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97169</xdr:rowOff>
    </xdr:from>
    <xdr:to>
      <xdr:col>10</xdr:col>
      <xdr:colOff>114300</xdr:colOff>
      <xdr:row>58</xdr:row>
      <xdr:rowOff>103516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41269"/>
          <a:ext cx="889000" cy="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83163</xdr:rowOff>
    </xdr:from>
    <xdr:to>
      <xdr:col>24</xdr:col>
      <xdr:colOff>114300</xdr:colOff>
      <xdr:row>58</xdr:row>
      <xdr:rowOff>13313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5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61590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3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101778</xdr:rowOff>
    </xdr:from>
    <xdr:to>
      <xdr:col>20</xdr:col>
      <xdr:colOff>38100</xdr:colOff>
      <xdr:row>58</xdr:row>
      <xdr:rowOff>31928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23055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6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671</xdr:rowOff>
    </xdr:from>
    <xdr:to>
      <xdr:col>15</xdr:col>
      <xdr:colOff>101600</xdr:colOff>
      <xdr:row>58</xdr:row>
      <xdr:rowOff>102271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4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93398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3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46369</xdr:rowOff>
    </xdr:from>
    <xdr:to>
      <xdr:col>10</xdr:col>
      <xdr:colOff>165100</xdr:colOff>
      <xdr:row>58</xdr:row>
      <xdr:rowOff>147969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9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139096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52716</xdr:rowOff>
    </xdr:from>
    <xdr:to>
      <xdr:col>6</xdr:col>
      <xdr:colOff>38100</xdr:colOff>
      <xdr:row>58</xdr:row>
      <xdr:rowOff>154316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9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145443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8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15799</xdr:rowOff>
    </xdr:from>
    <xdr:to>
      <xdr:col>24</xdr:col>
      <xdr:colOff>63500</xdr:colOff>
      <xdr:row>79</xdr:row>
      <xdr:rowOff>16484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60349"/>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11951</xdr:rowOff>
    </xdr:from>
    <xdr:to>
      <xdr:col>19</xdr:col>
      <xdr:colOff>177800</xdr:colOff>
      <xdr:row>79</xdr:row>
      <xdr:rowOff>16484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56501"/>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1739</xdr:rowOff>
    </xdr:from>
    <xdr:to>
      <xdr:col>15</xdr:col>
      <xdr:colOff>50800</xdr:colOff>
      <xdr:row>79</xdr:row>
      <xdr:rowOff>11951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46289"/>
          <a:ext cx="889000" cy="1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171323</xdr:rowOff>
    </xdr:from>
    <xdr:to>
      <xdr:col>10</xdr:col>
      <xdr:colOff>114300</xdr:colOff>
      <xdr:row>79</xdr:row>
      <xdr:rowOff>1739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44423"/>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136449</xdr:rowOff>
    </xdr:from>
    <xdr:to>
      <xdr:col>24</xdr:col>
      <xdr:colOff>114300</xdr:colOff>
      <xdr:row>79</xdr:row>
      <xdr:rowOff>66599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0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51376</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4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137134</xdr:rowOff>
    </xdr:from>
    <xdr:to>
      <xdr:col>20</xdr:col>
      <xdr:colOff>38100</xdr:colOff>
      <xdr:row>79</xdr:row>
      <xdr:rowOff>67284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58411</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602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132601</xdr:rowOff>
    </xdr:from>
    <xdr:to>
      <xdr:col>15</xdr:col>
      <xdr:colOff>101600</xdr:colOff>
      <xdr:row>79</xdr:row>
      <xdr:rowOff>62751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0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53878</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598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122389</xdr:rowOff>
    </xdr:from>
    <xdr:to>
      <xdr:col>10</xdr:col>
      <xdr:colOff>165100</xdr:colOff>
      <xdr:row>79</xdr:row>
      <xdr:rowOff>52539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9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43666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8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120523</xdr:rowOff>
    </xdr:from>
    <xdr:to>
      <xdr:col>6</xdr:col>
      <xdr:colOff>38100</xdr:colOff>
      <xdr:row>79</xdr:row>
      <xdr:rowOff>50673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9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41800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8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72665</xdr:rowOff>
    </xdr:from>
    <xdr:to>
      <xdr:col>24</xdr:col>
      <xdr:colOff>63500</xdr:colOff>
      <xdr:row>96</xdr:row>
      <xdr:rowOff>164367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531865"/>
          <a:ext cx="838200" cy="9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72665</xdr:rowOff>
    </xdr:from>
    <xdr:to>
      <xdr:col>19</xdr:col>
      <xdr:colOff>177800</xdr:colOff>
      <xdr:row>97</xdr:row>
      <xdr:rowOff>138785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31865"/>
          <a:ext cx="889000" cy="23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138785</xdr:rowOff>
    </xdr:from>
    <xdr:to>
      <xdr:col>15</xdr:col>
      <xdr:colOff>50800</xdr:colOff>
      <xdr:row>97</xdr:row>
      <xdr:rowOff>169472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69435"/>
          <a:ext cx="889000" cy="3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169472</xdr:rowOff>
    </xdr:from>
    <xdr:to>
      <xdr:col>10</xdr:col>
      <xdr:colOff>114300</xdr:colOff>
      <xdr:row>98</xdr:row>
      <xdr:rowOff>39954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00122"/>
          <a:ext cx="8890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113567</xdr:rowOff>
    </xdr:from>
    <xdr:to>
      <xdr:col>24</xdr:col>
      <xdr:colOff>114300</xdr:colOff>
      <xdr:row>97</xdr:row>
      <xdr:rowOff>43717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7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91994</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51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21865</xdr:rowOff>
    </xdr:from>
    <xdr:to>
      <xdr:col>20</xdr:col>
      <xdr:colOff>38100</xdr:colOff>
      <xdr:row>96</xdr:row>
      <xdr:rowOff>123465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114592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57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87985</xdr:rowOff>
    </xdr:from>
    <xdr:to>
      <xdr:col>15</xdr:col>
      <xdr:colOff>101600</xdr:colOff>
      <xdr:row>98</xdr:row>
      <xdr:rowOff>18135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9262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1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118672</xdr:rowOff>
    </xdr:from>
    <xdr:to>
      <xdr:col>10</xdr:col>
      <xdr:colOff>165100</xdr:colOff>
      <xdr:row>98</xdr:row>
      <xdr:rowOff>48822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39949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4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160604</xdr:rowOff>
    </xdr:from>
    <xdr:to>
      <xdr:col>6</xdr:col>
      <xdr:colOff>38100</xdr:colOff>
      <xdr:row>98</xdr:row>
      <xdr:rowOff>90754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81881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8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71793</xdr:rowOff>
    </xdr:from>
    <xdr:to>
      <xdr:col>55</xdr:col>
      <xdr:colOff>0</xdr:colOff>
      <xdr:row>37</xdr:row>
      <xdr:rowOff>170485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15443"/>
          <a:ext cx="838200" cy="9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78308</xdr:rowOff>
    </xdr:from>
    <xdr:to>
      <xdr:col>50</xdr:col>
      <xdr:colOff>114300</xdr:colOff>
      <xdr:row>37</xdr:row>
      <xdr:rowOff>170485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221808"/>
          <a:ext cx="889000" cy="129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78308</xdr:rowOff>
    </xdr:from>
    <xdr:to>
      <xdr:col>45</xdr:col>
      <xdr:colOff>177800</xdr:colOff>
      <xdr:row>38</xdr:row>
      <xdr:rowOff>34734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221808"/>
          <a:ext cx="889000" cy="13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123901</xdr:rowOff>
    </xdr:from>
    <xdr:to>
      <xdr:col>41</xdr:col>
      <xdr:colOff>50800</xdr:colOff>
      <xdr:row>38</xdr:row>
      <xdr:rowOff>34734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467551"/>
          <a:ext cx="889000" cy="8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78808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130383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20993</xdr:rowOff>
    </xdr:from>
    <xdr:to>
      <xdr:col>55</xdr:col>
      <xdr:colOff>50800</xdr:colOff>
      <xdr:row>37</xdr:row>
      <xdr:rowOff>122593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170870</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119685</xdr:rowOff>
    </xdr:from>
    <xdr:to>
      <xdr:col>50</xdr:col>
      <xdr:colOff>165100</xdr:colOff>
      <xdr:row>38</xdr:row>
      <xdr:rowOff>49835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40962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27508</xdr:rowOff>
    </xdr:from>
    <xdr:to>
      <xdr:col>46</xdr:col>
      <xdr:colOff>38100</xdr:colOff>
      <xdr:row>30</xdr:row>
      <xdr:rowOff>129108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7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120235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263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155384</xdr:rowOff>
    </xdr:from>
    <xdr:to>
      <xdr:col>41</xdr:col>
      <xdr:colOff>101600</xdr:colOff>
      <xdr:row>38</xdr:row>
      <xdr:rowOff>85534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102061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73101</xdr:rowOff>
    </xdr:from>
    <xdr:to>
      <xdr:col>36</xdr:col>
      <xdr:colOff>165100</xdr:colOff>
      <xdr:row>38</xdr:row>
      <xdr:rowOff>3251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1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19778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19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87655</xdr:rowOff>
    </xdr:from>
    <xdr:to>
      <xdr:col>55</xdr:col>
      <xdr:colOff>0</xdr:colOff>
      <xdr:row>58</xdr:row>
      <xdr:rowOff>161463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10031755"/>
          <a:ext cx="838200" cy="7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87655</xdr:rowOff>
    </xdr:from>
    <xdr:to>
      <xdr:col>50</xdr:col>
      <xdr:colOff>114300</xdr:colOff>
      <xdr:row>58</xdr:row>
      <xdr:rowOff>133482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10031755"/>
          <a:ext cx="889000" cy="4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133482</xdr:rowOff>
    </xdr:from>
    <xdr:to>
      <xdr:col>45</xdr:col>
      <xdr:colOff>177800</xdr:colOff>
      <xdr:row>58</xdr:row>
      <xdr:rowOff>137345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10077582"/>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62784</xdr:rowOff>
    </xdr:from>
    <xdr:to>
      <xdr:col>41</xdr:col>
      <xdr:colOff>50800</xdr:colOff>
      <xdr:row>58</xdr:row>
      <xdr:rowOff>137345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10006884"/>
          <a:ext cx="889000" cy="7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110663</xdr:rowOff>
    </xdr:from>
    <xdr:to>
      <xdr:col>55</xdr:col>
      <xdr:colOff>50800</xdr:colOff>
      <xdr:row>59</xdr:row>
      <xdr:rowOff>40813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25590</xdr:rowOff>
    </xdr:from>
    <xdr:ext cx="469744"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6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36855</xdr:rowOff>
    </xdr:from>
    <xdr:to>
      <xdr:col>50</xdr:col>
      <xdr:colOff>165100</xdr:colOff>
      <xdr:row>58</xdr:row>
      <xdr:rowOff>138455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9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129582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07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82682</xdr:rowOff>
    </xdr:from>
    <xdr:to>
      <xdr:col>46</xdr:col>
      <xdr:colOff>38100</xdr:colOff>
      <xdr:row>59</xdr:row>
      <xdr:rowOff>12832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3959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1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86545</xdr:rowOff>
    </xdr:from>
    <xdr:to>
      <xdr:col>41</xdr:col>
      <xdr:colOff>101600</xdr:colOff>
      <xdr:row>59</xdr:row>
      <xdr:rowOff>16695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7822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1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11984</xdr:rowOff>
    </xdr:from>
    <xdr:to>
      <xdr:col>36</xdr:col>
      <xdr:colOff>165100</xdr:colOff>
      <xdr:row>58</xdr:row>
      <xdr:rowOff>113584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95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104711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04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19862</xdr:rowOff>
    </xdr:from>
    <xdr:to>
      <xdr:col>55</xdr:col>
      <xdr:colOff>0</xdr:colOff>
      <xdr:row>79</xdr:row>
      <xdr:rowOff>27012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64412"/>
          <a:ext cx="8382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12357</xdr:rowOff>
    </xdr:from>
    <xdr:to>
      <xdr:col>50</xdr:col>
      <xdr:colOff>114300</xdr:colOff>
      <xdr:row>79</xdr:row>
      <xdr:rowOff>19862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556907"/>
          <a:ext cx="8890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119126</xdr:rowOff>
    </xdr:from>
    <xdr:to>
      <xdr:col>45</xdr:col>
      <xdr:colOff>177800</xdr:colOff>
      <xdr:row>79</xdr:row>
      <xdr:rowOff>12357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492226"/>
          <a:ext cx="889000" cy="6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166509</xdr:rowOff>
    </xdr:from>
    <xdr:to>
      <xdr:col>41</xdr:col>
      <xdr:colOff>50800</xdr:colOff>
      <xdr:row>78</xdr:row>
      <xdr:rowOff>119126</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368159"/>
          <a:ext cx="889000" cy="12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147662</xdr:rowOff>
    </xdr:from>
    <xdr:to>
      <xdr:col>55</xdr:col>
      <xdr:colOff>50800</xdr:colOff>
      <xdr:row>79</xdr:row>
      <xdr:rowOff>77812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2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62589</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3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140512</xdr:rowOff>
    </xdr:from>
    <xdr:to>
      <xdr:col>50</xdr:col>
      <xdr:colOff>165100</xdr:colOff>
      <xdr:row>79</xdr:row>
      <xdr:rowOff>70662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1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61789</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133007</xdr:rowOff>
    </xdr:from>
    <xdr:to>
      <xdr:col>46</xdr:col>
      <xdr:colOff>38100</xdr:colOff>
      <xdr:row>79</xdr:row>
      <xdr:rowOff>63157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54284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59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68326</xdr:rowOff>
    </xdr:from>
    <xdr:to>
      <xdr:col>41</xdr:col>
      <xdr:colOff>101600</xdr:colOff>
      <xdr:row>78</xdr:row>
      <xdr:rowOff>169926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161053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53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115709</xdr:rowOff>
    </xdr:from>
    <xdr:to>
      <xdr:col>36</xdr:col>
      <xdr:colOff>165100</xdr:colOff>
      <xdr:row>78</xdr:row>
      <xdr:rowOff>45859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3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62386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0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132029</xdr:rowOff>
    </xdr:from>
    <xdr:to>
      <xdr:col>55</xdr:col>
      <xdr:colOff>0</xdr:colOff>
      <xdr:row>98</xdr:row>
      <xdr:rowOff>150698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934129"/>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113830</xdr:rowOff>
    </xdr:from>
    <xdr:to>
      <xdr:col>50</xdr:col>
      <xdr:colOff>114300</xdr:colOff>
      <xdr:row>98</xdr:row>
      <xdr:rowOff>132029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915930"/>
          <a:ext cx="889000" cy="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113830</xdr:rowOff>
    </xdr:from>
    <xdr:to>
      <xdr:col>45</xdr:col>
      <xdr:colOff>177800</xdr:colOff>
      <xdr:row>99</xdr:row>
      <xdr:rowOff>12331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915930"/>
          <a:ext cx="8890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12331</xdr:rowOff>
    </xdr:from>
    <xdr:to>
      <xdr:col>41</xdr:col>
      <xdr:colOff>50800</xdr:colOff>
      <xdr:row>99</xdr:row>
      <xdr:rowOff>22022</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985881"/>
          <a:ext cx="889000" cy="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99898</xdr:rowOff>
    </xdr:from>
    <xdr:to>
      <xdr:col>55</xdr:col>
      <xdr:colOff>50800</xdr:colOff>
      <xdr:row>99</xdr:row>
      <xdr:rowOff>30048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9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14825</xdr:rowOff>
    </xdr:from>
    <xdr:ext cx="469744"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81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81229</xdr:rowOff>
    </xdr:from>
    <xdr:to>
      <xdr:col>50</xdr:col>
      <xdr:colOff>165100</xdr:colOff>
      <xdr:row>99</xdr:row>
      <xdr:rowOff>11379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8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2506</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04428" y="1697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63030</xdr:rowOff>
    </xdr:from>
    <xdr:to>
      <xdr:col>46</xdr:col>
      <xdr:colOff>38100</xdr:colOff>
      <xdr:row>98</xdr:row>
      <xdr:rowOff>164630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8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155757</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515428" y="1695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132981</xdr:rowOff>
    </xdr:from>
    <xdr:to>
      <xdr:col>41</xdr:col>
      <xdr:colOff>101600</xdr:colOff>
      <xdr:row>99</xdr:row>
      <xdr:rowOff>63131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93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54258</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626428" y="1702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142672</xdr:rowOff>
    </xdr:from>
    <xdr:to>
      <xdr:col>36</xdr:col>
      <xdr:colOff>165100</xdr:colOff>
      <xdr:row>99</xdr:row>
      <xdr:rowOff>72822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9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63949</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37428" y="1703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96541</xdr:rowOff>
    </xdr:from>
    <xdr:to>
      <xdr:col>76</xdr:col>
      <xdr:colOff>114300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11641"/>
          <a:ext cx="889000" cy="4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88311</xdr:rowOff>
    </xdr:from>
    <xdr:to>
      <xdr:col>71</xdr:col>
      <xdr:colOff>177800</xdr:colOff>
      <xdr:row>38</xdr:row>
      <xdr:rowOff>96541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03411"/>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45741</xdr:rowOff>
    </xdr:from>
    <xdr:to>
      <xdr:col>72</xdr:col>
      <xdr:colOff>38100</xdr:colOff>
      <xdr:row>38</xdr:row>
      <xdr:rowOff>147341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6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138468</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653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37511</xdr:rowOff>
    </xdr:from>
    <xdr:to>
      <xdr:col>67</xdr:col>
      <xdr:colOff>101600</xdr:colOff>
      <xdr:row>38</xdr:row>
      <xdr:rowOff>139111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130238</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64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13018</xdr:rowOff>
    </xdr:from>
    <xdr:to>
      <xdr:col>85</xdr:col>
      <xdr:colOff>127000</xdr:colOff>
      <xdr:row>77</xdr:row>
      <xdr:rowOff>40145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214668"/>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159232</xdr:rowOff>
    </xdr:from>
    <xdr:to>
      <xdr:col>81</xdr:col>
      <xdr:colOff>50800</xdr:colOff>
      <xdr:row>77</xdr:row>
      <xdr:rowOff>13018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189432"/>
          <a:ext cx="889000" cy="2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120092</xdr:rowOff>
    </xdr:from>
    <xdr:to>
      <xdr:col>76</xdr:col>
      <xdr:colOff>114300</xdr:colOff>
      <xdr:row>76</xdr:row>
      <xdr:rowOff>159232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150292"/>
          <a:ext cx="889000" cy="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120092</xdr:rowOff>
    </xdr:from>
    <xdr:to>
      <xdr:col>71</xdr:col>
      <xdr:colOff>177800</xdr:colOff>
      <xdr:row>76</xdr:row>
      <xdr:rowOff>168960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150292"/>
          <a:ext cx="889000" cy="4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160795</xdr:rowOff>
    </xdr:from>
    <xdr:to>
      <xdr:col>85</xdr:col>
      <xdr:colOff>177800</xdr:colOff>
      <xdr:row>77</xdr:row>
      <xdr:rowOff>90945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139222</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133668</xdr:rowOff>
    </xdr:from>
    <xdr:to>
      <xdr:col>81</xdr:col>
      <xdr:colOff>101600</xdr:colOff>
      <xdr:row>77</xdr:row>
      <xdr:rowOff>63818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54945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108432</xdr:rowOff>
    </xdr:from>
    <xdr:to>
      <xdr:col>76</xdr:col>
      <xdr:colOff>165100</xdr:colOff>
      <xdr:row>77</xdr:row>
      <xdr:rowOff>38582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3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29709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3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69292</xdr:rowOff>
    </xdr:from>
    <xdr:to>
      <xdr:col>72</xdr:col>
      <xdr:colOff>38100</xdr:colOff>
      <xdr:row>76</xdr:row>
      <xdr:rowOff>170892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162019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19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118160</xdr:rowOff>
    </xdr:from>
    <xdr:to>
      <xdr:col>67</xdr:col>
      <xdr:colOff>101600</xdr:colOff>
      <xdr:row>77</xdr:row>
      <xdr:rowOff>48310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39437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4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10948</xdr:rowOff>
    </xdr:from>
    <xdr:to>
      <xdr:col>85</xdr:col>
      <xdr:colOff>127000</xdr:colOff>
      <xdr:row>97</xdr:row>
      <xdr:rowOff>84443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641598"/>
          <a:ext cx="838200" cy="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84443</xdr:rowOff>
    </xdr:from>
    <xdr:to>
      <xdr:col>81</xdr:col>
      <xdr:colOff>50800</xdr:colOff>
      <xdr:row>97</xdr:row>
      <xdr:rowOff>145948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715093"/>
          <a:ext cx="889000" cy="6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145948</xdr:rowOff>
    </xdr:from>
    <xdr:to>
      <xdr:col>76</xdr:col>
      <xdr:colOff>114300</xdr:colOff>
      <xdr:row>98</xdr:row>
      <xdr:rowOff>149758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776598"/>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63771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31572</xdr:rowOff>
    </xdr:from>
    <xdr:to>
      <xdr:col>71</xdr:col>
      <xdr:colOff>177800</xdr:colOff>
      <xdr:row>98</xdr:row>
      <xdr:rowOff>149758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833672"/>
          <a:ext cx="889000" cy="1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131598</xdr:rowOff>
    </xdr:from>
    <xdr:to>
      <xdr:col>85</xdr:col>
      <xdr:colOff>177800</xdr:colOff>
      <xdr:row>97</xdr:row>
      <xdr:rowOff>61748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59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154475</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44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33643</xdr:rowOff>
    </xdr:from>
    <xdr:to>
      <xdr:col>81</xdr:col>
      <xdr:colOff>101600</xdr:colOff>
      <xdr:row>97</xdr:row>
      <xdr:rowOff>135243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6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151770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43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95148</xdr:rowOff>
    </xdr:from>
    <xdr:to>
      <xdr:col>76</xdr:col>
      <xdr:colOff>165100</xdr:colOff>
      <xdr:row>98</xdr:row>
      <xdr:rowOff>25298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72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41825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50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98958</xdr:rowOff>
    </xdr:from>
    <xdr:to>
      <xdr:col>72</xdr:col>
      <xdr:colOff>38100</xdr:colOff>
      <xdr:row>99</xdr:row>
      <xdr:rowOff>29108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0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20235</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99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152222</xdr:rowOff>
    </xdr:from>
    <xdr:to>
      <xdr:col>67</xdr:col>
      <xdr:colOff>101600</xdr:colOff>
      <xdr:row>98</xdr:row>
      <xdr:rowOff>82372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98899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5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125004</xdr:rowOff>
    </xdr:from>
    <xdr:to>
      <xdr:col>116</xdr:col>
      <xdr:colOff>63500</xdr:colOff>
      <xdr:row>36</xdr:row>
      <xdr:rowOff>132352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297204"/>
          <a:ext cx="8382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125984</xdr:rowOff>
    </xdr:from>
    <xdr:to>
      <xdr:col>111</xdr:col>
      <xdr:colOff>177800</xdr:colOff>
      <xdr:row>36</xdr:row>
      <xdr:rowOff>132352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126734"/>
          <a:ext cx="889000" cy="17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125984</xdr:rowOff>
    </xdr:from>
    <xdr:to>
      <xdr:col>107</xdr:col>
      <xdr:colOff>50800</xdr:colOff>
      <xdr:row>36</xdr:row>
      <xdr:rowOff>162234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126734"/>
          <a:ext cx="889000" cy="20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162234</xdr:rowOff>
    </xdr:from>
    <xdr:to>
      <xdr:col>102</xdr:col>
      <xdr:colOff>114300</xdr:colOff>
      <xdr:row>38</xdr:row>
      <xdr:rowOff>5969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334434"/>
          <a:ext cx="889000" cy="18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161053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74204</xdr:rowOff>
    </xdr:from>
    <xdr:to>
      <xdr:col>116</xdr:col>
      <xdr:colOff>114300</xdr:colOff>
      <xdr:row>37</xdr:row>
      <xdr:rowOff>4354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2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97081</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09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81552</xdr:rowOff>
    </xdr:from>
    <xdr:to>
      <xdr:col>112</xdr:col>
      <xdr:colOff>38100</xdr:colOff>
      <xdr:row>37</xdr:row>
      <xdr:rowOff>11702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25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28229</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02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75184</xdr:rowOff>
    </xdr:from>
    <xdr:to>
      <xdr:col>107</xdr:col>
      <xdr:colOff>101600</xdr:colOff>
      <xdr:row>36</xdr:row>
      <xdr:rowOff>5334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21861</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58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111434</xdr:rowOff>
    </xdr:from>
    <xdr:to>
      <xdr:col>102</xdr:col>
      <xdr:colOff>165100</xdr:colOff>
      <xdr:row>37</xdr:row>
      <xdr:rowOff>41584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2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58111</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05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126619</xdr:rowOff>
    </xdr:from>
    <xdr:to>
      <xdr:col>98</xdr:col>
      <xdr:colOff>38100</xdr:colOff>
      <xdr:row>38</xdr:row>
      <xdr:rowOff>56769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73296</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54497</xdr:rowOff>
    </xdr:from>
    <xdr:to>
      <xdr:col>116</xdr:col>
      <xdr:colOff>63500</xdr:colOff>
      <xdr:row>74</xdr:row>
      <xdr:rowOff>83138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741797"/>
          <a:ext cx="838200" cy="2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83138</xdr:rowOff>
    </xdr:from>
    <xdr:to>
      <xdr:col>111</xdr:col>
      <xdr:colOff>177800</xdr:colOff>
      <xdr:row>74</xdr:row>
      <xdr:rowOff>103124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770438"/>
          <a:ext cx="8890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103124</xdr:rowOff>
    </xdr:from>
    <xdr:to>
      <xdr:col>107</xdr:col>
      <xdr:colOff>50800</xdr:colOff>
      <xdr:row>75</xdr:row>
      <xdr:rowOff>3095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790424"/>
          <a:ext cx="889000" cy="7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3095</xdr:rowOff>
    </xdr:from>
    <xdr:to>
      <xdr:col>102</xdr:col>
      <xdr:colOff>114300</xdr:colOff>
      <xdr:row>75</xdr:row>
      <xdr:rowOff>92118</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861845"/>
          <a:ext cx="889000" cy="8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3697</xdr:rowOff>
    </xdr:from>
    <xdr:to>
      <xdr:col>116</xdr:col>
      <xdr:colOff>114300</xdr:colOff>
      <xdr:row>74</xdr:row>
      <xdr:rowOff>105297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6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26574</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54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32338</xdr:rowOff>
    </xdr:from>
    <xdr:to>
      <xdr:col>112</xdr:col>
      <xdr:colOff>38100</xdr:colOff>
      <xdr:row>74</xdr:row>
      <xdr:rowOff>133938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7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150465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49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52324</xdr:rowOff>
    </xdr:from>
    <xdr:to>
      <xdr:col>107</xdr:col>
      <xdr:colOff>101600</xdr:colOff>
      <xdr:row>74</xdr:row>
      <xdr:rowOff>153924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73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170451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5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123745</xdr:rowOff>
    </xdr:from>
    <xdr:to>
      <xdr:col>102</xdr:col>
      <xdr:colOff>165100</xdr:colOff>
      <xdr:row>75</xdr:row>
      <xdr:rowOff>53895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8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70422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58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41318</xdr:rowOff>
    </xdr:from>
    <xdr:to>
      <xdr:col>98</xdr:col>
      <xdr:colOff>38100</xdr:colOff>
      <xdr:row>75</xdr:row>
      <xdr:rowOff>142918</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159445</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67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399,023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円となっており、類似団体内平均値の</a:t>
          </a:r>
          <a:r>
            <a:rPr kumimoji="1" lang="en-US" altLang="ja-JP" sz="1300">
              <a:solidFill>
                <a:schemeClr val="tx1"/>
              </a:solidFill>
              <a:latin typeface="ＭＳ Ｐゴシック" panose="020B0600070205080204" pitchFamily="50" charset="-128"/>
              <a:ea typeface="ＭＳ Ｐゴシック" panose="020B0600070205080204" pitchFamily="50" charset="-128"/>
            </a:rPr>
            <a:t>452,586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円と比較して</a:t>
          </a:r>
          <a:r>
            <a:rPr kumimoji="1" lang="en-US" altLang="ja-JP" sz="1300">
              <a:solidFill>
                <a:schemeClr val="tx1"/>
              </a:solidFill>
              <a:latin typeface="ＭＳ Ｐゴシック" panose="020B0600070205080204" pitchFamily="50" charset="-128"/>
              <a:ea typeface="ＭＳ Ｐゴシック" panose="020B0600070205080204" pitchFamily="50" charset="-128"/>
            </a:rPr>
            <a:t>53,563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低くなっている。項目別でも全体的に類似団体内平均値より低くなっているが、類似団体内平均値を大きく上回っているのが、繰出金である。繰出金については、全国平均を上回る高齢化に伴う、介護保険特別会計や後期高齢者医療特別会計に対する繰出金が増加しているため、高い状況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また、人件費も類似団体内平均値を上回っているが、</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任期の定めのない</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職員</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の減少に伴い、</a:t>
          </a:r>
          <a:r>
            <a:rPr kumimoji="1" lang="ja-JP" altLang="en-US" sz="13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年度と比べ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764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円減の</a:t>
          </a:r>
          <a:r>
            <a:rPr kumimoji="1" lang="en-US" altLang="ja-JP" sz="1300">
              <a:solidFill>
                <a:schemeClr val="tx1"/>
              </a:solidFill>
              <a:latin typeface="ＭＳ Ｐゴシック" panose="020B0600070205080204" pitchFamily="50" charset="-128"/>
              <a:ea typeface="ＭＳ Ｐゴシック" panose="020B0600070205080204" pitchFamily="50" charset="-128"/>
            </a:rPr>
            <a:t>69,193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円となっている。今後も「阪南市行財政構造改革プラン改訂版」に基づき、人口減少等を踏まえた職員定数の適正化を図る。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51,579
51,111
36.17
20,875,889
20,581,311
281,976
11,582,366
14,728,951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25400</xdr:rowOff>
    </xdr:from>
    <xdr:to>
      <xdr:col>24</xdr:col>
      <xdr:colOff>63500</xdr:colOff>
      <xdr:row>34</xdr:row>
      <xdr:rowOff>56490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54700"/>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53746</xdr:rowOff>
    </xdr:from>
    <xdr:to>
      <xdr:col>19</xdr:col>
      <xdr:colOff>177800</xdr:colOff>
      <xdr:row>34</xdr:row>
      <xdr:rowOff>56490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8304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53746</xdr:rowOff>
    </xdr:from>
    <xdr:to>
      <xdr:col>15</xdr:col>
      <xdr:colOff>50800</xdr:colOff>
      <xdr:row>34</xdr:row>
      <xdr:rowOff>145643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83046"/>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100838</xdr:rowOff>
    </xdr:from>
    <xdr:to>
      <xdr:col>10</xdr:col>
      <xdr:colOff>114300</xdr:colOff>
      <xdr:row>34</xdr:row>
      <xdr:rowOff>145643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30138"/>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146050</xdr:rowOff>
    </xdr:from>
    <xdr:to>
      <xdr:col>24</xdr:col>
      <xdr:colOff>114300</xdr:colOff>
      <xdr:row>34</xdr:row>
      <xdr:rowOff>76200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168927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5690</xdr:rowOff>
    </xdr:from>
    <xdr:to>
      <xdr:col>20</xdr:col>
      <xdr:colOff>38100</xdr:colOff>
      <xdr:row>34</xdr:row>
      <xdr:rowOff>107290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123817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1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2946</xdr:rowOff>
    </xdr:from>
    <xdr:to>
      <xdr:col>15</xdr:col>
      <xdr:colOff>101600</xdr:colOff>
      <xdr:row>34</xdr:row>
      <xdr:rowOff>104546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121073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0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94843</xdr:rowOff>
    </xdr:from>
    <xdr:to>
      <xdr:col>10</xdr:col>
      <xdr:colOff>165100</xdr:colOff>
      <xdr:row>35</xdr:row>
      <xdr:rowOff>24993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41520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9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50038</xdr:rowOff>
    </xdr:from>
    <xdr:to>
      <xdr:col>6</xdr:col>
      <xdr:colOff>38100</xdr:colOff>
      <xdr:row>34</xdr:row>
      <xdr:rowOff>151638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168165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5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27640</xdr:rowOff>
    </xdr:from>
    <xdr:to>
      <xdr:col>24</xdr:col>
      <xdr:colOff>63500</xdr:colOff>
      <xdr:row>56</xdr:row>
      <xdr:rowOff>55027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28840"/>
          <a:ext cx="838200" cy="2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46637</xdr:rowOff>
    </xdr:from>
    <xdr:to>
      <xdr:col>19</xdr:col>
      <xdr:colOff>177800</xdr:colOff>
      <xdr:row>56</xdr:row>
      <xdr:rowOff>55027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962037"/>
          <a:ext cx="889000" cy="69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46637</xdr:rowOff>
    </xdr:from>
    <xdr:to>
      <xdr:col>15</xdr:col>
      <xdr:colOff>50800</xdr:colOff>
      <xdr:row>57</xdr:row>
      <xdr:rowOff>106241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962037"/>
          <a:ext cx="889000" cy="91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92275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0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150429</xdr:rowOff>
    </xdr:from>
    <xdr:to>
      <xdr:col>10</xdr:col>
      <xdr:colOff>114300</xdr:colOff>
      <xdr:row>57</xdr:row>
      <xdr:rowOff>106241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51629"/>
          <a:ext cx="889000" cy="12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148290</xdr:rowOff>
    </xdr:from>
    <xdr:to>
      <xdr:col>24</xdr:col>
      <xdr:colOff>114300</xdr:colOff>
      <xdr:row>56</xdr:row>
      <xdr:rowOff>78440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7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171167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2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4227</xdr:rowOff>
    </xdr:from>
    <xdr:to>
      <xdr:col>20</xdr:col>
      <xdr:colOff>38100</xdr:colOff>
      <xdr:row>56</xdr:row>
      <xdr:rowOff>105827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96954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69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167287</xdr:rowOff>
    </xdr:from>
    <xdr:to>
      <xdr:col>15</xdr:col>
      <xdr:colOff>101600</xdr:colOff>
      <xdr:row>52</xdr:row>
      <xdr:rowOff>97437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9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113964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68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55441</xdr:rowOff>
    </xdr:from>
    <xdr:to>
      <xdr:col>10</xdr:col>
      <xdr:colOff>165100</xdr:colOff>
      <xdr:row>57</xdr:row>
      <xdr:rowOff>157041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2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148168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2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99629</xdr:rowOff>
    </xdr:from>
    <xdr:to>
      <xdr:col>6</xdr:col>
      <xdr:colOff>38100</xdr:colOff>
      <xdr:row>57</xdr:row>
      <xdr:rowOff>29779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0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46306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47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99070</xdr:rowOff>
    </xdr:from>
    <xdr:to>
      <xdr:col>24</xdr:col>
      <xdr:colOff>63500</xdr:colOff>
      <xdr:row>75</xdr:row>
      <xdr:rowOff>153028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57820"/>
          <a:ext cx="838200" cy="5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99070</xdr:rowOff>
    </xdr:from>
    <xdr:to>
      <xdr:col>19</xdr:col>
      <xdr:colOff>177800</xdr:colOff>
      <xdr:row>76</xdr:row>
      <xdr:rowOff>120597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57820"/>
          <a:ext cx="889000" cy="19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120597</xdr:rowOff>
    </xdr:from>
    <xdr:to>
      <xdr:col>15</xdr:col>
      <xdr:colOff>50800</xdr:colOff>
      <xdr:row>77</xdr:row>
      <xdr:rowOff>3401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50797"/>
          <a:ext cx="889000" cy="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3401</xdr:rowOff>
    </xdr:from>
    <xdr:to>
      <xdr:col>10</xdr:col>
      <xdr:colOff>114300</xdr:colOff>
      <xdr:row>77</xdr:row>
      <xdr:rowOff>54577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05051"/>
          <a:ext cx="889000" cy="5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102227</xdr:rowOff>
    </xdr:from>
    <xdr:to>
      <xdr:col>24</xdr:col>
      <xdr:colOff>114300</xdr:colOff>
      <xdr:row>76</xdr:row>
      <xdr:rowOff>32376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609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80654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3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48270</xdr:rowOff>
    </xdr:from>
    <xdr:to>
      <xdr:col>20</xdr:col>
      <xdr:colOff>38100</xdr:colOff>
      <xdr:row>75</xdr:row>
      <xdr:rowOff>149870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0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140997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9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69797</xdr:rowOff>
    </xdr:from>
    <xdr:to>
      <xdr:col>15</xdr:col>
      <xdr:colOff>101600</xdr:colOff>
      <xdr:row>76</xdr:row>
      <xdr:rowOff>171397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9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162524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9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124051</xdr:rowOff>
    </xdr:from>
    <xdr:to>
      <xdr:col>10</xdr:col>
      <xdr:colOff>165100</xdr:colOff>
      <xdr:row>77</xdr:row>
      <xdr:rowOff>54201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5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45328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4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3777</xdr:rowOff>
    </xdr:from>
    <xdr:to>
      <xdr:col>6</xdr:col>
      <xdr:colOff>38100</xdr:colOff>
      <xdr:row>77</xdr:row>
      <xdr:rowOff>105377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96504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9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130611</xdr:rowOff>
    </xdr:from>
    <xdr:to>
      <xdr:col>24</xdr:col>
      <xdr:colOff>63500</xdr:colOff>
      <xdr:row>98</xdr:row>
      <xdr:rowOff>130741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32711"/>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130741</xdr:rowOff>
    </xdr:from>
    <xdr:to>
      <xdr:col>19</xdr:col>
      <xdr:colOff>177800</xdr:colOff>
      <xdr:row>99</xdr:row>
      <xdr:rowOff>51352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32841"/>
          <a:ext cx="889000" cy="9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51352</xdr:rowOff>
    </xdr:from>
    <xdr:to>
      <xdr:col>15</xdr:col>
      <xdr:colOff>50800</xdr:colOff>
      <xdr:row>99</xdr:row>
      <xdr:rowOff>89571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24902"/>
          <a:ext cx="889000" cy="3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86261</xdr:rowOff>
    </xdr:from>
    <xdr:to>
      <xdr:col>10</xdr:col>
      <xdr:colOff>114300</xdr:colOff>
      <xdr:row>99</xdr:row>
      <xdr:rowOff>89571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88361"/>
          <a:ext cx="889000" cy="17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79811</xdr:rowOff>
    </xdr:from>
    <xdr:to>
      <xdr:col>24</xdr:col>
      <xdr:colOff>114300</xdr:colOff>
      <xdr:row>99</xdr:row>
      <xdr:rowOff>9961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8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58238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6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79941</xdr:rowOff>
    </xdr:from>
    <xdr:to>
      <xdr:col>20</xdr:col>
      <xdr:colOff>38100</xdr:colOff>
      <xdr:row>99</xdr:row>
      <xdr:rowOff>10091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1218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7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552</xdr:rowOff>
    </xdr:from>
    <xdr:to>
      <xdr:col>15</xdr:col>
      <xdr:colOff>101600</xdr:colOff>
      <xdr:row>99</xdr:row>
      <xdr:rowOff>102152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7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93279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6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38771</xdr:rowOff>
    </xdr:from>
    <xdr:to>
      <xdr:col>10</xdr:col>
      <xdr:colOff>165100</xdr:colOff>
      <xdr:row>99</xdr:row>
      <xdr:rowOff>140371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1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131498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0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35461</xdr:rowOff>
    </xdr:from>
    <xdr:to>
      <xdr:col>6</xdr:col>
      <xdr:colOff>38100</xdr:colOff>
      <xdr:row>98</xdr:row>
      <xdr:rowOff>137061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3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153588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1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76073</xdr:rowOff>
    </xdr:from>
    <xdr:to>
      <xdr:col>55</xdr:col>
      <xdr:colOff>0</xdr:colOff>
      <xdr:row>37</xdr:row>
      <xdr:rowOff>109982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419723"/>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109982</xdr:rowOff>
    </xdr:from>
    <xdr:to>
      <xdr:col>50</xdr:col>
      <xdr:colOff>114300</xdr:colOff>
      <xdr:row>37</xdr:row>
      <xdr:rowOff>110744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45363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110744</xdr:rowOff>
    </xdr:from>
    <xdr:to>
      <xdr:col>45</xdr:col>
      <xdr:colOff>177800</xdr:colOff>
      <xdr:row>37</xdr:row>
      <xdr:rowOff>119507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45439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94361</xdr:rowOff>
    </xdr:from>
    <xdr:to>
      <xdr:col>41</xdr:col>
      <xdr:colOff>50800</xdr:colOff>
      <xdr:row>37</xdr:row>
      <xdr:rowOff>119507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438011"/>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25273</xdr:rowOff>
    </xdr:from>
    <xdr:to>
      <xdr:col>55</xdr:col>
      <xdr:colOff>50800</xdr:colOff>
      <xdr:row>37</xdr:row>
      <xdr:rowOff>126873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36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48150</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2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59182</xdr:rowOff>
    </xdr:from>
    <xdr:to>
      <xdr:col>50</xdr:col>
      <xdr:colOff>165100</xdr:colOff>
      <xdr:row>37</xdr:row>
      <xdr:rowOff>160782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5859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59944</xdr:rowOff>
    </xdr:from>
    <xdr:to>
      <xdr:col>46</xdr:col>
      <xdr:colOff>38100</xdr:colOff>
      <xdr:row>37</xdr:row>
      <xdr:rowOff>161544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6621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68707</xdr:rowOff>
    </xdr:from>
    <xdr:to>
      <xdr:col>41</xdr:col>
      <xdr:colOff>101600</xdr:colOff>
      <xdr:row>37</xdr:row>
      <xdr:rowOff>170307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15384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187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43561</xdr:rowOff>
    </xdr:from>
    <xdr:to>
      <xdr:col>36</xdr:col>
      <xdr:colOff>165100</xdr:colOff>
      <xdr:row>37</xdr:row>
      <xdr:rowOff>145161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161688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162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169856</xdr:rowOff>
    </xdr:from>
    <xdr:to>
      <xdr:col>55</xdr:col>
      <xdr:colOff>0</xdr:colOff>
      <xdr:row>59</xdr:row>
      <xdr:rowOff>4197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13956"/>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4197</xdr:rowOff>
    </xdr:from>
    <xdr:to>
      <xdr:col>50</xdr:col>
      <xdr:colOff>114300</xdr:colOff>
      <xdr:row>59</xdr:row>
      <xdr:rowOff>10122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19747"/>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5131</xdr:rowOff>
    </xdr:from>
    <xdr:to>
      <xdr:col>45</xdr:col>
      <xdr:colOff>177800</xdr:colOff>
      <xdr:row>59</xdr:row>
      <xdr:rowOff>10122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20681"/>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5131</xdr:rowOff>
    </xdr:from>
    <xdr:to>
      <xdr:col>41</xdr:col>
      <xdr:colOff>50800</xdr:colOff>
      <xdr:row>59</xdr:row>
      <xdr:rowOff>5188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2068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119056</xdr:rowOff>
    </xdr:from>
    <xdr:to>
      <xdr:col>55</xdr:col>
      <xdr:colOff>50800</xdr:colOff>
      <xdr:row>59</xdr:row>
      <xdr:rowOff>49206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33983</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7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124847</xdr:rowOff>
    </xdr:from>
    <xdr:to>
      <xdr:col>50</xdr:col>
      <xdr:colOff>165100</xdr:colOff>
      <xdr:row>59</xdr:row>
      <xdr:rowOff>54997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46124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6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130772</xdr:rowOff>
    </xdr:from>
    <xdr:to>
      <xdr:col>46</xdr:col>
      <xdr:colOff>38100</xdr:colOff>
      <xdr:row>59</xdr:row>
      <xdr:rowOff>60922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52049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125781</xdr:rowOff>
    </xdr:from>
    <xdr:to>
      <xdr:col>41</xdr:col>
      <xdr:colOff>101600</xdr:colOff>
      <xdr:row>59</xdr:row>
      <xdr:rowOff>55931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6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47058</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6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125838</xdr:rowOff>
    </xdr:from>
    <xdr:to>
      <xdr:col>36</xdr:col>
      <xdr:colOff>165100</xdr:colOff>
      <xdr:row>59</xdr:row>
      <xdr:rowOff>55988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6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47115</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6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46774</xdr:rowOff>
    </xdr:from>
    <xdr:to>
      <xdr:col>55</xdr:col>
      <xdr:colOff>0</xdr:colOff>
      <xdr:row>78</xdr:row>
      <xdr:rowOff>90436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19874"/>
          <a:ext cx="8382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64452</xdr:rowOff>
    </xdr:from>
    <xdr:to>
      <xdr:col>50</xdr:col>
      <xdr:colOff>114300</xdr:colOff>
      <xdr:row>78</xdr:row>
      <xdr:rowOff>90436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37552"/>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64452</xdr:rowOff>
    </xdr:from>
    <xdr:to>
      <xdr:col>45</xdr:col>
      <xdr:colOff>177800</xdr:colOff>
      <xdr:row>78</xdr:row>
      <xdr:rowOff>149797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37552"/>
          <a:ext cx="889000" cy="8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146977</xdr:rowOff>
    </xdr:from>
    <xdr:to>
      <xdr:col>41</xdr:col>
      <xdr:colOff>50800</xdr:colOff>
      <xdr:row>78</xdr:row>
      <xdr:rowOff>149797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20077"/>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167424</xdr:rowOff>
    </xdr:from>
    <xdr:to>
      <xdr:col>55</xdr:col>
      <xdr:colOff>50800</xdr:colOff>
      <xdr:row>78</xdr:row>
      <xdr:rowOff>97574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6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82351</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8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39636</xdr:rowOff>
    </xdr:from>
    <xdr:to>
      <xdr:col>50</xdr:col>
      <xdr:colOff>165100</xdr:colOff>
      <xdr:row>78</xdr:row>
      <xdr:rowOff>141236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132363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0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13652</xdr:rowOff>
    </xdr:from>
    <xdr:to>
      <xdr:col>46</xdr:col>
      <xdr:colOff>38100</xdr:colOff>
      <xdr:row>78</xdr:row>
      <xdr:rowOff>115252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8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106379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7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98997</xdr:rowOff>
    </xdr:from>
    <xdr:to>
      <xdr:col>41</xdr:col>
      <xdr:colOff>101600</xdr:colOff>
      <xdr:row>79</xdr:row>
      <xdr:rowOff>29147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20274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6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96177</xdr:rowOff>
    </xdr:from>
    <xdr:to>
      <xdr:col>36</xdr:col>
      <xdr:colOff>165100</xdr:colOff>
      <xdr:row>79</xdr:row>
      <xdr:rowOff>26327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17454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6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103085</xdr:rowOff>
    </xdr:from>
    <xdr:to>
      <xdr:col>54</xdr:col>
      <xdr:colOff>189865</xdr:colOff>
      <xdr:row>98</xdr:row>
      <xdr:rowOff>724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33585"/>
          <a:ext cx="1270" cy="126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0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724</xdr:rowOff>
    </xdr:from>
    <xdr:to>
      <xdr:col>55</xdr:col>
      <xdr:colOff>88900</xdr:colOff>
      <xdr:row>98</xdr:row>
      <xdr:rowOff>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49762</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0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103085</xdr:rowOff>
    </xdr:from>
    <xdr:to>
      <xdr:col>55</xdr:col>
      <xdr:colOff>88900</xdr:colOff>
      <xdr:row>90</xdr:row>
      <xdr:rowOff>103085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115393</xdr:rowOff>
    </xdr:from>
    <xdr:to>
      <xdr:col>55</xdr:col>
      <xdr:colOff>0</xdr:colOff>
      <xdr:row>97</xdr:row>
      <xdr:rowOff>132004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746043"/>
          <a:ext cx="8382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11803</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99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160376</xdr:rowOff>
    </xdr:from>
    <xdr:to>
      <xdr:col>55</xdr:col>
      <xdr:colOff>50800</xdr:colOff>
      <xdr:row>96</xdr:row>
      <xdr:rowOff>90526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4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115393</xdr:rowOff>
    </xdr:from>
    <xdr:to>
      <xdr:col>50</xdr:col>
      <xdr:colOff>114300</xdr:colOff>
      <xdr:row>97</xdr:row>
      <xdr:rowOff>131204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746043"/>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166763</xdr:rowOff>
    </xdr:from>
    <xdr:to>
      <xdr:col>50</xdr:col>
      <xdr:colOff>165100</xdr:colOff>
      <xdr:row>96</xdr:row>
      <xdr:rowOff>96913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113440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2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131204</xdr:rowOff>
    </xdr:from>
    <xdr:to>
      <xdr:col>45</xdr:col>
      <xdr:colOff>177800</xdr:colOff>
      <xdr:row>97</xdr:row>
      <xdr:rowOff>146723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61854"/>
          <a:ext cx="889000" cy="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14884</xdr:rowOff>
    </xdr:from>
    <xdr:to>
      <xdr:col>46</xdr:col>
      <xdr:colOff>38100</xdr:colOff>
      <xdr:row>96</xdr:row>
      <xdr:rowOff>116484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133011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146723</xdr:rowOff>
    </xdr:from>
    <xdr:to>
      <xdr:col>41</xdr:col>
      <xdr:colOff>50800</xdr:colOff>
      <xdr:row>98</xdr:row>
      <xdr:rowOff>14503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77373"/>
          <a:ext cx="889000" cy="3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22898</xdr:rowOff>
    </xdr:from>
    <xdr:to>
      <xdr:col>41</xdr:col>
      <xdr:colOff>101600</xdr:colOff>
      <xdr:row>96</xdr:row>
      <xdr:rowOff>124498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141025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26594</xdr:rowOff>
    </xdr:from>
    <xdr:to>
      <xdr:col>36</xdr:col>
      <xdr:colOff>165100</xdr:colOff>
      <xdr:row>96</xdr:row>
      <xdr:rowOff>128194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144721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81204</xdr:rowOff>
    </xdr:from>
    <xdr:to>
      <xdr:col>55</xdr:col>
      <xdr:colOff>50800</xdr:colOff>
      <xdr:row>98</xdr:row>
      <xdr:rowOff>11354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1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167581</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64593</xdr:rowOff>
    </xdr:from>
    <xdr:to>
      <xdr:col>50</xdr:col>
      <xdr:colOff>165100</xdr:colOff>
      <xdr:row>97</xdr:row>
      <xdr:rowOff>166193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157320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80404</xdr:rowOff>
    </xdr:from>
    <xdr:to>
      <xdr:col>46</xdr:col>
      <xdr:colOff>38100</xdr:colOff>
      <xdr:row>98</xdr:row>
      <xdr:rowOff>10554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0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95923</xdr:rowOff>
    </xdr:from>
    <xdr:to>
      <xdr:col>41</xdr:col>
      <xdr:colOff>101600</xdr:colOff>
      <xdr:row>98</xdr:row>
      <xdr:rowOff>26073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17200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1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135153</xdr:rowOff>
    </xdr:from>
    <xdr:to>
      <xdr:col>36</xdr:col>
      <xdr:colOff>165100</xdr:colOff>
      <xdr:row>98</xdr:row>
      <xdr:rowOff>65303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6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56430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106827</xdr:rowOff>
    </xdr:from>
    <xdr:to>
      <xdr:col>85</xdr:col>
      <xdr:colOff>127000</xdr:colOff>
      <xdr:row>37</xdr:row>
      <xdr:rowOff>110211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50477"/>
          <a:ext cx="8382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106827</xdr:rowOff>
    </xdr:from>
    <xdr:to>
      <xdr:col>81</xdr:col>
      <xdr:colOff>50800</xdr:colOff>
      <xdr:row>37</xdr:row>
      <xdr:rowOff>116063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50477"/>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116063</xdr:rowOff>
    </xdr:from>
    <xdr:to>
      <xdr:col>76</xdr:col>
      <xdr:colOff>114300</xdr:colOff>
      <xdr:row>37</xdr:row>
      <xdr:rowOff>125207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5971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84105</xdr:rowOff>
    </xdr:from>
    <xdr:to>
      <xdr:col>71</xdr:col>
      <xdr:colOff>177800</xdr:colOff>
      <xdr:row>37</xdr:row>
      <xdr:rowOff>125207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427755"/>
          <a:ext cx="889000" cy="4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59411</xdr:rowOff>
    </xdr:from>
    <xdr:to>
      <xdr:col>85</xdr:col>
      <xdr:colOff>177800</xdr:colOff>
      <xdr:row>37</xdr:row>
      <xdr:rowOff>161010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030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37838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8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56027</xdr:rowOff>
    </xdr:from>
    <xdr:to>
      <xdr:col>81</xdr:col>
      <xdr:colOff>101600</xdr:colOff>
      <xdr:row>37</xdr:row>
      <xdr:rowOff>157627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148755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9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65263</xdr:rowOff>
    </xdr:from>
    <xdr:to>
      <xdr:col>76</xdr:col>
      <xdr:colOff>165100</xdr:colOff>
      <xdr:row>37</xdr:row>
      <xdr:rowOff>166863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0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157990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0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74407</xdr:rowOff>
    </xdr:from>
    <xdr:to>
      <xdr:col>72</xdr:col>
      <xdr:colOff>38100</xdr:colOff>
      <xdr:row>38</xdr:row>
      <xdr:rowOff>4556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18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167134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33305</xdr:rowOff>
    </xdr:from>
    <xdr:to>
      <xdr:col>67</xdr:col>
      <xdr:colOff>101600</xdr:colOff>
      <xdr:row>37</xdr:row>
      <xdr:rowOff>134905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151432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5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54566</xdr:rowOff>
    </xdr:from>
    <xdr:to>
      <xdr:col>85</xdr:col>
      <xdr:colOff>127000</xdr:colOff>
      <xdr:row>57</xdr:row>
      <xdr:rowOff>65710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27216"/>
          <a:ext cx="8382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10637</xdr:rowOff>
    </xdr:from>
    <xdr:to>
      <xdr:col>81</xdr:col>
      <xdr:colOff>50800</xdr:colOff>
      <xdr:row>57</xdr:row>
      <xdr:rowOff>65710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83287"/>
          <a:ext cx="889000" cy="5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10637</xdr:rowOff>
    </xdr:from>
    <xdr:to>
      <xdr:col>76</xdr:col>
      <xdr:colOff>114300</xdr:colOff>
      <xdr:row>57</xdr:row>
      <xdr:rowOff>83560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83287"/>
          <a:ext cx="8890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83560</xdr:rowOff>
    </xdr:from>
    <xdr:to>
      <xdr:col>71</xdr:col>
      <xdr:colOff>177800</xdr:colOff>
      <xdr:row>58</xdr:row>
      <xdr:rowOff>18409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56210"/>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3766</xdr:rowOff>
    </xdr:from>
    <xdr:to>
      <xdr:col>85</xdr:col>
      <xdr:colOff>177800</xdr:colOff>
      <xdr:row>57</xdr:row>
      <xdr:rowOff>105366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153643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5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14910</xdr:rowOff>
    </xdr:from>
    <xdr:to>
      <xdr:col>81</xdr:col>
      <xdr:colOff>101600</xdr:colOff>
      <xdr:row>57</xdr:row>
      <xdr:rowOff>116510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107637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131287</xdr:rowOff>
    </xdr:from>
    <xdr:to>
      <xdr:col>76</xdr:col>
      <xdr:colOff>165100</xdr:colOff>
      <xdr:row>57</xdr:row>
      <xdr:rowOff>61437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52564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32760</xdr:rowOff>
    </xdr:from>
    <xdr:to>
      <xdr:col>72</xdr:col>
      <xdr:colOff>38100</xdr:colOff>
      <xdr:row>57</xdr:row>
      <xdr:rowOff>134360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125487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139059</xdr:rowOff>
    </xdr:from>
    <xdr:to>
      <xdr:col>67</xdr:col>
      <xdr:colOff>101600</xdr:colOff>
      <xdr:row>58</xdr:row>
      <xdr:rowOff>69209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1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60336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0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96540</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469640"/>
          <a:ext cx="889000" cy="4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88311</xdr:rowOff>
    </xdr:from>
    <xdr:to>
      <xdr:col>71</xdr:col>
      <xdr:colOff>177800</xdr:colOff>
      <xdr:row>78</xdr:row>
      <xdr:rowOff>96540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46141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45740</xdr:rowOff>
    </xdr:from>
    <xdr:to>
      <xdr:col>72</xdr:col>
      <xdr:colOff>38100</xdr:colOff>
      <xdr:row>78</xdr:row>
      <xdr:rowOff>147340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138467</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4017" y="13511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37511</xdr:rowOff>
    </xdr:from>
    <xdr:to>
      <xdr:col>67</xdr:col>
      <xdr:colOff>101600</xdr:colOff>
      <xdr:row>78</xdr:row>
      <xdr:rowOff>139111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130238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50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13018</xdr:rowOff>
    </xdr:from>
    <xdr:to>
      <xdr:col>85</xdr:col>
      <xdr:colOff>127000</xdr:colOff>
      <xdr:row>97</xdr:row>
      <xdr:rowOff>40145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643668"/>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159232</xdr:rowOff>
    </xdr:from>
    <xdr:to>
      <xdr:col>81</xdr:col>
      <xdr:colOff>50800</xdr:colOff>
      <xdr:row>97</xdr:row>
      <xdr:rowOff>13018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618432"/>
          <a:ext cx="889000" cy="2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120092</xdr:rowOff>
    </xdr:from>
    <xdr:to>
      <xdr:col>76</xdr:col>
      <xdr:colOff>114300</xdr:colOff>
      <xdr:row>96</xdr:row>
      <xdr:rowOff>159232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579292"/>
          <a:ext cx="889000" cy="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120092</xdr:rowOff>
    </xdr:from>
    <xdr:to>
      <xdr:col>71</xdr:col>
      <xdr:colOff>177800</xdr:colOff>
      <xdr:row>96</xdr:row>
      <xdr:rowOff>168960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579292"/>
          <a:ext cx="889000" cy="4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160795</xdr:rowOff>
    </xdr:from>
    <xdr:to>
      <xdr:col>85</xdr:col>
      <xdr:colOff>177800</xdr:colOff>
      <xdr:row>97</xdr:row>
      <xdr:rowOff>90945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139222</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9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133668</xdr:rowOff>
    </xdr:from>
    <xdr:to>
      <xdr:col>81</xdr:col>
      <xdr:colOff>101600</xdr:colOff>
      <xdr:row>97</xdr:row>
      <xdr:rowOff>63818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54945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8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108432</xdr:rowOff>
    </xdr:from>
    <xdr:to>
      <xdr:col>76</xdr:col>
      <xdr:colOff>165100</xdr:colOff>
      <xdr:row>97</xdr:row>
      <xdr:rowOff>38582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29709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66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69292</xdr:rowOff>
    </xdr:from>
    <xdr:to>
      <xdr:col>72</xdr:col>
      <xdr:colOff>38100</xdr:colOff>
      <xdr:row>96</xdr:row>
      <xdr:rowOff>170892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162019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6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118160</xdr:rowOff>
    </xdr:from>
    <xdr:to>
      <xdr:col>67</xdr:col>
      <xdr:colOff>101600</xdr:colOff>
      <xdr:row>97</xdr:row>
      <xdr:rowOff>48310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39437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67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総務費が住民一人当たり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69,706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円となっており、類似団体平均に比べ高くなっている。これは、市出身者から受けた</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億円の寄附を原資とした基金を新たに創設、積立したことによるものである。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商工費の住民一人当たりのコストは類似団体内平均値より低く推移しているが、令和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年度と比べ増加した。これは、</a:t>
          </a:r>
          <a:r>
            <a:rPr kumimoji="1" lang="en-US" altLang="ja-JP" sz="1300">
              <a:solidFill>
                <a:schemeClr val="tx1"/>
              </a:solidFill>
              <a:latin typeface="ＭＳ Ｐゴシック" panose="020B0600070205080204" pitchFamily="50" charset="-128"/>
              <a:ea typeface="ＭＳ Ｐゴシック" panose="020B0600070205080204" pitchFamily="50" charset="-128"/>
            </a:rPr>
            <a:t>QR</a:t>
          </a:r>
          <a:r>
            <a:rPr kumimoji="1" lang="ja-JP" altLang="en-US" sz="1300">
              <a:solidFill>
                <a:schemeClr val="tx1"/>
              </a:solidFill>
              <a:latin typeface="ＭＳ Ｐゴシック" panose="020B0600070205080204" pitchFamily="50" charset="-128"/>
              <a:ea typeface="ＭＳ Ｐゴシック" panose="020B0600070205080204" pitchFamily="50" charset="-128"/>
            </a:rPr>
            <a:t>コード決済ポイント還元事業の実施等によるものである。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Ｐゴシック" panose="020B0600070205080204" pitchFamily="50" charset="-128"/>
              <a:ea typeface="ＭＳ Ｐゴシック" panose="020B0600070205080204" pitchFamily="50" charset="-128"/>
            </a:rPr>
            <a:t>　令和</a:t>
          </a:r>
          <a:r>
            <a:rPr kumimoji="1" lang="en-US" altLang="ja-JP" sz="1400">
              <a:solidFill>
                <a:schemeClr val="tx1"/>
              </a:solidFill>
              <a:latin typeface="ＭＳ Ｐゴシック" panose="020B0600070205080204" pitchFamily="50" charset="-128"/>
              <a:ea typeface="ＭＳ Ｐゴシック" panose="020B0600070205080204" pitchFamily="50" charset="-128"/>
            </a:rPr>
            <a:t>4</a:t>
          </a:r>
          <a:r>
            <a:rPr kumimoji="1" lang="ja-JP" altLang="en-US" sz="1400">
              <a:solidFill>
                <a:schemeClr val="tx1"/>
              </a:solidFill>
              <a:latin typeface="ＭＳ Ｐゴシック" panose="020B0600070205080204" pitchFamily="50" charset="-128"/>
              <a:ea typeface="ＭＳ Ｐゴシック" panose="020B0600070205080204" pitchFamily="50" charset="-128"/>
            </a:rPr>
            <a:t>年度は普通交付税が臨時経済対策費等で増加したことや、地方消費税交付金が増加したことにより、実質単年度収支が黒字となり、令和</a:t>
          </a:r>
          <a:r>
            <a:rPr kumimoji="1" lang="en-US" altLang="ja-JP" sz="1400">
              <a:solidFill>
                <a:schemeClr val="tx1"/>
              </a:solidFill>
              <a:latin typeface="ＭＳ Ｐゴシック" panose="020B0600070205080204" pitchFamily="50" charset="-128"/>
              <a:ea typeface="ＭＳ Ｐゴシック" panose="020B0600070205080204" pitchFamily="50" charset="-128"/>
            </a:rPr>
            <a:t>3</a:t>
          </a:r>
          <a:r>
            <a:rPr kumimoji="1" lang="ja-JP" altLang="en-US" sz="1400">
              <a:solidFill>
                <a:schemeClr val="tx1"/>
              </a:solidFill>
              <a:latin typeface="ＭＳ Ｐゴシック" panose="020B0600070205080204" pitchFamily="50" charset="-128"/>
              <a:ea typeface="ＭＳ Ｐゴシック" panose="020B0600070205080204" pitchFamily="50" charset="-128"/>
            </a:rPr>
            <a:t>年度に引き続き財政調整基金残高の取崩しを回避した。今後も「阪南市行財政構造改革プラン改訂版」に基づき、市税などの自主財源の確保などの取組を着実に実施することにより持続可能な財政運営の確立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Ｐゴシック" panose="020B0600070205080204" pitchFamily="50" charset="-128"/>
              <a:ea typeface="ＭＳ Ｐゴシック" panose="020B0600070205080204" pitchFamily="50" charset="-128"/>
            </a:rPr>
            <a:t>　連結実質赤字比率については、平成</a:t>
          </a:r>
          <a:r>
            <a:rPr kumimoji="1" lang="en-US" altLang="ja-JP" sz="1400">
              <a:solidFill>
                <a:schemeClr val="tx1"/>
              </a:solidFill>
              <a:latin typeface="ＭＳ Ｐゴシック" panose="020B0600070205080204" pitchFamily="50" charset="-128"/>
              <a:ea typeface="ＭＳ Ｐゴシック" panose="020B0600070205080204" pitchFamily="50" charset="-128"/>
            </a:rPr>
            <a:t>29</a:t>
          </a:r>
          <a:r>
            <a:rPr kumimoji="1" lang="ja-JP" altLang="en-US" sz="1400">
              <a:solidFill>
                <a:schemeClr val="tx1"/>
              </a:solidFill>
              <a:latin typeface="ＭＳ Ｐゴシック" panose="020B0600070205080204" pitchFamily="50" charset="-128"/>
              <a:ea typeface="ＭＳ Ｐゴシック" panose="020B0600070205080204" pitchFamily="50" charset="-128"/>
            </a:rPr>
            <a:t>年度より一般会計を含めた全会計が黒字の状況であるが、一般会計からの繰出金による影響が大きい。</a:t>
          </a:r>
        </a:p>
        <a:p>
          <a:r>
            <a:rPr kumimoji="1" lang="ja-JP" altLang="en-US" sz="1400">
              <a:solidFill>
                <a:schemeClr val="tx1"/>
              </a:solidFill>
              <a:latin typeface="ＭＳ Ｐゴシック" panose="020B0600070205080204" pitchFamily="50" charset="-128"/>
              <a:ea typeface="ＭＳ Ｐゴシック" panose="020B0600070205080204" pitchFamily="50" charset="-128"/>
            </a:rPr>
            <a:t>　下水道事業会計については、令和</a:t>
          </a:r>
          <a:r>
            <a:rPr kumimoji="1" lang="en-US" altLang="ja-JP" sz="1400">
              <a:solidFill>
                <a:schemeClr val="tx1"/>
              </a:solidFill>
              <a:latin typeface="ＭＳ Ｐゴシック" panose="020B0600070205080204" pitchFamily="50" charset="-128"/>
              <a:ea typeface="ＭＳ Ｐゴシック" panose="020B0600070205080204" pitchFamily="50" charset="-128"/>
            </a:rPr>
            <a:t>4</a:t>
          </a:r>
          <a:r>
            <a:rPr kumimoji="1" lang="ja-JP" altLang="en-US" sz="1400">
              <a:solidFill>
                <a:schemeClr val="tx1"/>
              </a:solidFill>
              <a:latin typeface="ＭＳ Ｐゴシック" panose="020B0600070205080204" pitchFamily="50" charset="-128"/>
              <a:ea typeface="ＭＳ Ｐゴシック" panose="020B0600070205080204" pitchFamily="50" charset="-128"/>
            </a:rPr>
            <a:t>年度における普及率が</a:t>
          </a:r>
          <a:r>
            <a:rPr kumimoji="1" lang="en-US" altLang="ja-JP" sz="1400">
              <a:solidFill>
                <a:schemeClr val="tx1"/>
              </a:solidFill>
              <a:latin typeface="ＭＳ Ｐゴシック" panose="020B0600070205080204" pitchFamily="50" charset="-128"/>
              <a:ea typeface="ＭＳ Ｐゴシック" panose="020B0600070205080204" pitchFamily="50" charset="-128"/>
            </a:rPr>
            <a:t>54.4%</a:t>
          </a:r>
          <a:r>
            <a:rPr kumimoji="1" lang="ja-JP" altLang="en-US" sz="1400">
              <a:solidFill>
                <a:schemeClr val="tx1"/>
              </a:solidFill>
              <a:latin typeface="ＭＳ Ｐゴシック" panose="020B0600070205080204" pitchFamily="50" charset="-128"/>
              <a:ea typeface="ＭＳ Ｐゴシック" panose="020B0600070205080204" pitchFamily="50" charset="-128"/>
            </a:rPr>
            <a:t>で全国平均の</a:t>
          </a:r>
          <a:r>
            <a:rPr kumimoji="1" lang="en-US" altLang="ja-JP" sz="1400">
              <a:solidFill>
                <a:schemeClr val="tx1"/>
              </a:solidFill>
              <a:latin typeface="ＭＳ Ｐゴシック" panose="020B0600070205080204" pitchFamily="50" charset="-128"/>
              <a:ea typeface="ＭＳ Ｐゴシック" panose="020B0600070205080204" pitchFamily="50" charset="-128"/>
            </a:rPr>
            <a:t>81.0%</a:t>
          </a:r>
          <a:r>
            <a:rPr kumimoji="1" lang="ja-JP" altLang="en-US" sz="1400">
              <a:solidFill>
                <a:schemeClr val="tx1"/>
              </a:solidFill>
              <a:latin typeface="ＭＳ Ｐゴシック" panose="020B0600070205080204" pitchFamily="50" charset="-128"/>
              <a:ea typeface="ＭＳ Ｐゴシック" panose="020B0600070205080204" pitchFamily="50" charset="-128"/>
            </a:rPr>
            <a:t>や大阪府内他自治体より低い水準であるが、管渠等の施設の整備や老朽化による更新に多額の費用が生じると見込まれるため、収支均衡に注視が必要である。</a:t>
          </a:r>
        </a:p>
        <a:p>
          <a:r>
            <a:rPr kumimoji="1" lang="ja-JP" altLang="en-US" sz="1400">
              <a:solidFill>
                <a:schemeClr val="tx1"/>
              </a:solidFill>
              <a:latin typeface="ＭＳ Ｐゴシック" panose="020B0600070205080204" pitchFamily="50" charset="-128"/>
              <a:ea typeface="ＭＳ Ｐゴシック" panose="020B0600070205080204" pitchFamily="50" charset="-128"/>
            </a:rPr>
            <a:t>　今後も収納率の向上や事業の効率化等に取り組み、各会計の経営の健全化に努める。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20875889</v>
      </c>
      <c r="BO4" s="371"/>
      <c r="BP4" s="371"/>
      <c r="BQ4" s="371"/>
      <c r="BR4" s="371"/>
      <c r="BS4" s="371"/>
      <c r="BT4" s="371"/>
      <c r="BU4" s="372"/>
      <c r="BV4" s="370">
        <v>21547054</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2.4</v>
      </c>
      <c r="CU4" s="377"/>
      <c r="CV4" s="377"/>
      <c r="CW4" s="377"/>
      <c r="CX4" s="377"/>
      <c r="CY4" s="377"/>
      <c r="CZ4" s="377"/>
      <c r="DA4" s="378"/>
      <c r="DB4" s="376">
        <v>3.6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20581311</v>
      </c>
      <c r="BO5" s="408"/>
      <c r="BP5" s="408"/>
      <c r="BQ5" s="408"/>
      <c r="BR5" s="408"/>
      <c r="BS5" s="408"/>
      <c r="BT5" s="408"/>
      <c r="BU5" s="409"/>
      <c r="BV5" s="407">
        <v>21119573</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92.5</v>
      </c>
      <c r="CU5" s="405"/>
      <c r="CV5" s="405"/>
      <c r="CW5" s="405"/>
      <c r="CX5" s="405"/>
      <c r="CY5" s="405"/>
      <c r="CZ5" s="405"/>
      <c r="DA5" s="406"/>
      <c r="DB5" s="404">
        <v>94.2</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294578</v>
      </c>
      <c r="BO6" s="408"/>
      <c r="BP6" s="408"/>
      <c r="BQ6" s="408"/>
      <c r="BR6" s="408"/>
      <c r="BS6" s="408"/>
      <c r="BT6" s="408"/>
      <c r="BU6" s="409"/>
      <c r="BV6" s="407">
        <v>427481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94</v>
      </c>
      <c r="CU6" s="445"/>
      <c r="CV6" s="445"/>
      <c r="CW6" s="445"/>
      <c r="CX6" s="445"/>
      <c r="CY6" s="445"/>
      <c r="CZ6" s="445"/>
      <c r="DA6" s="446"/>
      <c r="DB6" s="444">
        <v>98.3</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12602</v>
      </c>
      <c r="BO7" s="408"/>
      <c r="BP7" s="408"/>
      <c r="BQ7" s="408"/>
      <c r="BR7" s="408"/>
      <c r="BS7" s="408"/>
      <c r="BT7" s="408"/>
      <c r="BU7" s="409"/>
      <c r="BV7" s="407">
        <v>7943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11582366</v>
      </c>
      <c r="CU7" s="408"/>
      <c r="CV7" s="408"/>
      <c r="CW7" s="408"/>
      <c r="CX7" s="408"/>
      <c r="CY7" s="408"/>
      <c r="CZ7" s="408"/>
      <c r="DA7" s="409"/>
      <c r="DB7" s="407">
        <v>11620178</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281976</v>
      </c>
      <c r="BO8" s="408"/>
      <c r="BP8" s="408"/>
      <c r="BQ8" s="408"/>
      <c r="BR8" s="408"/>
      <c r="BS8" s="408"/>
      <c r="BT8" s="408"/>
      <c r="BU8" s="409"/>
      <c r="BV8" s="407">
        <v>419538</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0.52</v>
      </c>
      <c r="CU8" s="448"/>
      <c r="CV8" s="448"/>
      <c r="CW8" s="448"/>
      <c r="CX8" s="448"/>
      <c r="CY8" s="448"/>
      <c r="CZ8" s="448"/>
      <c r="DA8" s="449"/>
      <c r="DB8" s="447">
        <v>0.53</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51254</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103</v>
      </c>
      <c r="AV9" s="440"/>
      <c r="AW9" s="440"/>
      <c r="AX9" s="440"/>
      <c r="AY9" s="441" t="s">
        <v>118</v>
      </c>
      <c r="AZ9" s="442"/>
      <c r="BA9" s="442"/>
      <c r="BB9" s="442"/>
      <c r="BC9" s="442"/>
      <c r="BD9" s="442"/>
      <c r="BE9" s="442"/>
      <c r="BF9" s="442"/>
      <c r="BG9" s="442"/>
      <c r="BH9" s="442"/>
      <c r="BI9" s="442"/>
      <c r="BJ9" s="442"/>
      <c r="BK9" s="442"/>
      <c r="BL9" s="442"/>
      <c r="BM9" s="443"/>
      <c r="BN9" s="407">
        <v>-137562</v>
      </c>
      <c r="BO9" s="408"/>
      <c r="BP9" s="408"/>
      <c r="BQ9" s="408"/>
      <c r="BR9" s="408"/>
      <c r="BS9" s="408"/>
      <c r="BT9" s="408"/>
      <c r="BU9" s="409"/>
      <c r="BV9" s="407">
        <v>46187</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10.199999999999999</v>
      </c>
      <c r="CU9" s="405"/>
      <c r="CV9" s="405"/>
      <c r="CW9" s="405"/>
      <c r="CX9" s="405"/>
      <c r="CY9" s="405"/>
      <c r="CZ9" s="405"/>
      <c r="DA9" s="406"/>
      <c r="DB9" s="404">
        <v>11.4</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54276</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103</v>
      </c>
      <c r="AV10" s="440"/>
      <c r="AW10" s="440"/>
      <c r="AX10" s="440"/>
      <c r="AY10" s="441" t="s">
        <v>122</v>
      </c>
      <c r="AZ10" s="442"/>
      <c r="BA10" s="442"/>
      <c r="BB10" s="442"/>
      <c r="BC10" s="442"/>
      <c r="BD10" s="442"/>
      <c r="BE10" s="442"/>
      <c r="BF10" s="442"/>
      <c r="BG10" s="442"/>
      <c r="BH10" s="442"/>
      <c r="BI10" s="442"/>
      <c r="BJ10" s="442"/>
      <c r="BK10" s="442"/>
      <c r="BL10" s="442"/>
      <c r="BM10" s="443"/>
      <c r="BN10" s="407">
        <v>392885</v>
      </c>
      <c r="BO10" s="408"/>
      <c r="BP10" s="408"/>
      <c r="BQ10" s="408"/>
      <c r="BR10" s="408"/>
      <c r="BS10" s="408"/>
      <c r="BT10" s="408"/>
      <c r="BU10" s="409"/>
      <c r="BV10" s="407">
        <v>273658</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103</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51579</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51111</v>
      </c>
      <c r="S13" s="492"/>
      <c r="T13" s="492"/>
      <c r="U13" s="492"/>
      <c r="V13" s="493"/>
      <c r="W13" s="423" t="s">
        <v>141</v>
      </c>
      <c r="X13" s="424"/>
      <c r="Y13" s="424"/>
      <c r="Z13" s="424"/>
      <c r="AA13" s="424"/>
      <c r="AB13" s="414"/>
      <c r="AC13" s="458">
        <v>287</v>
      </c>
      <c r="AD13" s="459"/>
      <c r="AE13" s="459"/>
      <c r="AF13" s="459"/>
      <c r="AG13" s="501"/>
      <c r="AH13" s="458">
        <v>362</v>
      </c>
      <c r="AI13" s="459"/>
      <c r="AJ13" s="459"/>
      <c r="AK13" s="459"/>
      <c r="AL13" s="460"/>
      <c r="AM13" s="436" t="s">
        <v>142</v>
      </c>
      <c r="AN13" s="437"/>
      <c r="AO13" s="437"/>
      <c r="AP13" s="437"/>
      <c r="AQ13" s="437"/>
      <c r="AR13" s="437"/>
      <c r="AS13" s="437"/>
      <c r="AT13" s="438"/>
      <c r="AU13" s="439" t="s">
        <v>111</v>
      </c>
      <c r="AV13" s="440"/>
      <c r="AW13" s="440"/>
      <c r="AX13" s="440"/>
      <c r="AY13" s="441" t="s">
        <v>143</v>
      </c>
      <c r="AZ13" s="442"/>
      <c r="BA13" s="442"/>
      <c r="BB13" s="442"/>
      <c r="BC13" s="442"/>
      <c r="BD13" s="442"/>
      <c r="BE13" s="442"/>
      <c r="BF13" s="442"/>
      <c r="BG13" s="442"/>
      <c r="BH13" s="442"/>
      <c r="BI13" s="442"/>
      <c r="BJ13" s="442"/>
      <c r="BK13" s="442"/>
      <c r="BL13" s="442"/>
      <c r="BM13" s="443"/>
      <c r="BN13" s="407">
        <v>255323</v>
      </c>
      <c r="BO13" s="408"/>
      <c r="BP13" s="408"/>
      <c r="BQ13" s="408"/>
      <c r="BR13" s="408"/>
      <c r="BS13" s="408"/>
      <c r="BT13" s="408"/>
      <c r="BU13" s="409"/>
      <c r="BV13" s="407">
        <v>319845</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6.2</v>
      </c>
      <c r="CU13" s="405"/>
      <c r="CV13" s="405"/>
      <c r="CW13" s="405"/>
      <c r="CX13" s="405"/>
      <c r="CY13" s="405"/>
      <c r="CZ13" s="405"/>
      <c r="DA13" s="406"/>
      <c r="DB13" s="404">
        <v>7.4</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52299</v>
      </c>
      <c r="S14" s="492"/>
      <c r="T14" s="492"/>
      <c r="U14" s="492"/>
      <c r="V14" s="493"/>
      <c r="W14" s="397"/>
      <c r="X14" s="398"/>
      <c r="Y14" s="398"/>
      <c r="Z14" s="398"/>
      <c r="AA14" s="398"/>
      <c r="AB14" s="387"/>
      <c r="AC14" s="494">
        <v>1.5</v>
      </c>
      <c r="AD14" s="495"/>
      <c r="AE14" s="495"/>
      <c r="AF14" s="495"/>
      <c r="AG14" s="496"/>
      <c r="AH14" s="494">
        <v>1.7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26.4</v>
      </c>
      <c r="CU14" s="506"/>
      <c r="CV14" s="506"/>
      <c r="CW14" s="506"/>
      <c r="CX14" s="506"/>
      <c r="CY14" s="506"/>
      <c r="CZ14" s="506"/>
      <c r="DA14" s="507"/>
      <c r="DB14" s="505">
        <v>43.7</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147</v>
      </c>
      <c r="N15" s="499"/>
      <c r="O15" s="499"/>
      <c r="P15" s="499"/>
      <c r="Q15" s="500"/>
      <c r="R15" s="491">
        <v>51881</v>
      </c>
      <c r="S15" s="492"/>
      <c r="T15" s="492"/>
      <c r="U15" s="492"/>
      <c r="V15" s="493"/>
      <c r="W15" s="423" t="s">
        <v>148</v>
      </c>
      <c r="X15" s="424"/>
      <c r="Y15" s="424"/>
      <c r="Z15" s="424"/>
      <c r="AA15" s="424"/>
      <c r="AB15" s="414"/>
      <c r="AC15" s="458">
        <v>4507</v>
      </c>
      <c r="AD15" s="459"/>
      <c r="AE15" s="459"/>
      <c r="AF15" s="459"/>
      <c r="AG15" s="501"/>
      <c r="AH15" s="458">
        <v>5111</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5092761</v>
      </c>
      <c r="BO15" s="371"/>
      <c r="BP15" s="371"/>
      <c r="BQ15" s="371"/>
      <c r="BR15" s="371"/>
      <c r="BS15" s="371"/>
      <c r="BT15" s="371"/>
      <c r="BU15" s="372"/>
      <c r="BV15" s="370">
        <v>4932258</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22.8</v>
      </c>
      <c r="AD16" s="495"/>
      <c r="AE16" s="495"/>
      <c r="AF16" s="495"/>
      <c r="AG16" s="496"/>
      <c r="AH16" s="494">
        <v>23.5</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9944175</v>
      </c>
      <c r="BO16" s="408"/>
      <c r="BP16" s="408"/>
      <c r="BQ16" s="408"/>
      <c r="BR16" s="408"/>
      <c r="BS16" s="408"/>
      <c r="BT16" s="408"/>
      <c r="BU16" s="409"/>
      <c r="BV16" s="407">
        <v>9700498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14933</v>
      </c>
      <c r="AD17" s="459"/>
      <c r="AE17" s="459"/>
      <c r="AF17" s="459"/>
      <c r="AG17" s="501"/>
      <c r="AH17" s="458">
        <v>16319</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6374539</v>
      </c>
      <c r="BO17" s="408"/>
      <c r="BP17" s="408"/>
      <c r="BQ17" s="408"/>
      <c r="BR17" s="408"/>
      <c r="BS17" s="408"/>
      <c r="BT17" s="408"/>
      <c r="BU17" s="409"/>
      <c r="BV17" s="407">
        <v>6174702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36.17</v>
      </c>
      <c r="M18" s="531"/>
      <c r="N18" s="531"/>
      <c r="O18" s="531"/>
      <c r="P18" s="531"/>
      <c r="Q18" s="531"/>
      <c r="R18" s="532"/>
      <c r="S18" s="532"/>
      <c r="T18" s="532"/>
      <c r="U18" s="532"/>
      <c r="V18" s="533"/>
      <c r="W18" s="425"/>
      <c r="X18" s="426"/>
      <c r="Y18" s="426"/>
      <c r="Z18" s="426"/>
      <c r="AA18" s="426"/>
      <c r="AB18" s="417"/>
      <c r="AC18" s="534">
        <v>75.7</v>
      </c>
      <c r="AD18" s="535"/>
      <c r="AE18" s="535"/>
      <c r="AF18" s="535"/>
      <c r="AG18" s="536"/>
      <c r="AH18" s="534">
        <v>74.900000000000006</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10930862</v>
      </c>
      <c r="BO18" s="408"/>
      <c r="BP18" s="408"/>
      <c r="BQ18" s="408"/>
      <c r="BR18" s="408"/>
      <c r="BS18" s="408"/>
      <c r="BT18" s="408"/>
      <c r="BU18" s="409"/>
      <c r="BV18" s="407">
        <v>11130001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1417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13764551</v>
      </c>
      <c r="BO19" s="408"/>
      <c r="BP19" s="408"/>
      <c r="BQ19" s="408"/>
      <c r="BR19" s="408"/>
      <c r="BS19" s="408"/>
      <c r="BT19" s="408"/>
      <c r="BU19" s="409"/>
      <c r="BV19" s="407">
        <v>13570933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20774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14728951</v>
      </c>
      <c r="BO22" s="371"/>
      <c r="BP22" s="371"/>
      <c r="BQ22" s="371"/>
      <c r="BR22" s="371"/>
      <c r="BS22" s="371"/>
      <c r="BT22" s="371"/>
      <c r="BU22" s="372"/>
      <c r="BV22" s="370">
        <v>15692654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11919771</v>
      </c>
      <c r="BO23" s="408"/>
      <c r="BP23" s="408"/>
      <c r="BQ23" s="408"/>
      <c r="BR23" s="408"/>
      <c r="BS23" s="408"/>
      <c r="BT23" s="408"/>
      <c r="BU23" s="409"/>
      <c r="BV23" s="407">
        <v>12619362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6375</v>
      </c>
      <c r="R24" s="459"/>
      <c r="S24" s="459"/>
      <c r="T24" s="459"/>
      <c r="U24" s="459"/>
      <c r="V24" s="501"/>
      <c r="W24" s="553"/>
      <c r="X24" s="554"/>
      <c r="Y24" s="555"/>
      <c r="Z24" s="457" t="s">
        <v>173</v>
      </c>
      <c r="AA24" s="437"/>
      <c r="AB24" s="437"/>
      <c r="AC24" s="437"/>
      <c r="AD24" s="437"/>
      <c r="AE24" s="437"/>
      <c r="AF24" s="437"/>
      <c r="AG24" s="438"/>
      <c r="AH24" s="458">
        <v>305</v>
      </c>
      <c r="AI24" s="459"/>
      <c r="AJ24" s="459"/>
      <c r="AK24" s="459"/>
      <c r="AL24" s="501"/>
      <c r="AM24" s="458">
        <v>1010160</v>
      </c>
      <c r="AN24" s="459"/>
      <c r="AO24" s="459"/>
      <c r="AP24" s="459"/>
      <c r="AQ24" s="459"/>
      <c r="AR24" s="501"/>
      <c r="AS24" s="458">
        <v>3312</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6722297</v>
      </c>
      <c r="BO24" s="408"/>
      <c r="BP24" s="408"/>
      <c r="BQ24" s="408"/>
      <c r="BR24" s="408"/>
      <c r="BS24" s="408"/>
      <c r="BT24" s="408"/>
      <c r="BU24" s="409"/>
      <c r="BV24" s="407">
        <v>7138904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1</v>
      </c>
      <c r="M25" s="459"/>
      <c r="N25" s="459"/>
      <c r="O25" s="459"/>
      <c r="P25" s="501"/>
      <c r="Q25" s="458">
        <v>6372</v>
      </c>
      <c r="R25" s="459"/>
      <c r="S25" s="459"/>
      <c r="T25" s="459"/>
      <c r="U25" s="459"/>
      <c r="V25" s="501"/>
      <c r="W25" s="553"/>
      <c r="X25" s="554"/>
      <c r="Y25" s="555"/>
      <c r="Z25" s="457" t="s">
        <v>176</v>
      </c>
      <c r="AA25" s="437"/>
      <c r="AB25" s="437"/>
      <c r="AC25" s="437"/>
      <c r="AD25" s="437"/>
      <c r="AE25" s="437"/>
      <c r="AF25" s="437"/>
      <c r="AG25" s="438"/>
      <c r="AH25" s="458" t="s">
        <v>130</v>
      </c>
      <c r="AI25" s="459"/>
      <c r="AJ25" s="459"/>
      <c r="AK25" s="459"/>
      <c r="AL25" s="501"/>
      <c r="AM25" s="458" t="s">
        <v>177</v>
      </c>
      <c r="AN25" s="459"/>
      <c r="AO25" s="459"/>
      <c r="AP25" s="459"/>
      <c r="AQ25" s="459"/>
      <c r="AR25" s="501"/>
      <c r="AS25" s="458" t="s">
        <v>129</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4415375</v>
      </c>
      <c r="BO25" s="371"/>
      <c r="BP25" s="371"/>
      <c r="BQ25" s="371"/>
      <c r="BR25" s="371"/>
      <c r="BS25" s="371"/>
      <c r="BT25" s="371"/>
      <c r="BU25" s="372"/>
      <c r="BV25" s="370">
        <v>2860327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5753</v>
      </c>
      <c r="R26" s="459"/>
      <c r="S26" s="459"/>
      <c r="T26" s="459"/>
      <c r="U26" s="459"/>
      <c r="V26" s="501"/>
      <c r="W26" s="553"/>
      <c r="X26" s="554"/>
      <c r="Y26" s="555"/>
      <c r="Z26" s="457" t="s">
        <v>180</v>
      </c>
      <c r="AA26" s="559"/>
      <c r="AB26" s="559"/>
      <c r="AC26" s="559"/>
      <c r="AD26" s="559"/>
      <c r="AE26" s="559"/>
      <c r="AF26" s="559"/>
      <c r="AG26" s="560"/>
      <c r="AH26" s="458" t="s">
        <v>181</v>
      </c>
      <c r="AI26" s="459"/>
      <c r="AJ26" s="459"/>
      <c r="AK26" s="459"/>
      <c r="AL26" s="501"/>
      <c r="AM26" s="458" t="s">
        <v>181</v>
      </c>
      <c r="AN26" s="459"/>
      <c r="AO26" s="459"/>
      <c r="AP26" s="459"/>
      <c r="AQ26" s="459"/>
      <c r="AR26" s="501"/>
      <c r="AS26" s="458" t="s">
        <v>130</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183</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5300</v>
      </c>
      <c r="R27" s="459"/>
      <c r="S27" s="459"/>
      <c r="T27" s="459"/>
      <c r="U27" s="459"/>
      <c r="V27" s="501"/>
      <c r="W27" s="553"/>
      <c r="X27" s="554"/>
      <c r="Y27" s="555"/>
      <c r="Z27" s="457" t="s">
        <v>185</v>
      </c>
      <c r="AA27" s="437"/>
      <c r="AB27" s="437"/>
      <c r="AC27" s="437"/>
      <c r="AD27" s="437"/>
      <c r="AE27" s="437"/>
      <c r="AF27" s="437"/>
      <c r="AG27" s="438"/>
      <c r="AH27" s="458">
        <v>20</v>
      </c>
      <c r="AI27" s="459"/>
      <c r="AJ27" s="459"/>
      <c r="AK27" s="459"/>
      <c r="AL27" s="501"/>
      <c r="AM27" s="458">
        <v>72447</v>
      </c>
      <c r="AN27" s="459"/>
      <c r="AO27" s="459"/>
      <c r="AP27" s="459"/>
      <c r="AQ27" s="459"/>
      <c r="AR27" s="501"/>
      <c r="AS27" s="458">
        <v>3622</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t="s">
        <v>177</v>
      </c>
      <c r="BO27" s="527"/>
      <c r="BP27" s="527"/>
      <c r="BQ27" s="527"/>
      <c r="BR27" s="527"/>
      <c r="BS27" s="527"/>
      <c r="BT27" s="527"/>
      <c r="BU27" s="528"/>
      <c r="BV27" s="526" t="s">
        <v>181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4800</v>
      </c>
      <c r="R28" s="459"/>
      <c r="S28" s="459"/>
      <c r="T28" s="459"/>
      <c r="U28" s="459"/>
      <c r="V28" s="501"/>
      <c r="W28" s="553"/>
      <c r="X28" s="554"/>
      <c r="Y28" s="555"/>
      <c r="Z28" s="457" t="s">
        <v>188</v>
      </c>
      <c r="AA28" s="437"/>
      <c r="AB28" s="437"/>
      <c r="AC28" s="437"/>
      <c r="AD28" s="437"/>
      <c r="AE28" s="437"/>
      <c r="AF28" s="437"/>
      <c r="AG28" s="438"/>
      <c r="AH28" s="458" t="s">
        <v>181</v>
      </c>
      <c r="AI28" s="459"/>
      <c r="AJ28" s="459"/>
      <c r="AK28" s="459"/>
      <c r="AL28" s="501"/>
      <c r="AM28" s="458" t="s">
        <v>181</v>
      </c>
      <c r="AN28" s="459"/>
      <c r="AO28" s="459"/>
      <c r="AP28" s="459"/>
      <c r="AQ28" s="459"/>
      <c r="AR28" s="501"/>
      <c r="AS28" s="458" t="s">
        <v>181</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1383033</v>
      </c>
      <c r="BO28" s="371"/>
      <c r="BP28" s="371"/>
      <c r="BQ28" s="371"/>
      <c r="BR28" s="371"/>
      <c r="BS28" s="371"/>
      <c r="BT28" s="371"/>
      <c r="BU28" s="372"/>
      <c r="BV28" s="370">
        <v>990148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12</v>
      </c>
      <c r="M29" s="459"/>
      <c r="N29" s="459"/>
      <c r="O29" s="459"/>
      <c r="P29" s="501"/>
      <c r="Q29" s="458">
        <v>4600</v>
      </c>
      <c r="R29" s="459"/>
      <c r="S29" s="459"/>
      <c r="T29" s="459"/>
      <c r="U29" s="459"/>
      <c r="V29" s="501"/>
      <c r="W29" s="556"/>
      <c r="X29" s="557"/>
      <c r="Y29" s="558"/>
      <c r="Z29" s="457" t="s">
        <v>191</v>
      </c>
      <c r="AA29" s="437"/>
      <c r="AB29" s="437"/>
      <c r="AC29" s="437"/>
      <c r="AD29" s="437"/>
      <c r="AE29" s="437"/>
      <c r="AF29" s="437"/>
      <c r="AG29" s="438"/>
      <c r="AH29" s="458">
        <v>325</v>
      </c>
      <c r="AI29" s="459"/>
      <c r="AJ29" s="459"/>
      <c r="AK29" s="459"/>
      <c r="AL29" s="501"/>
      <c r="AM29" s="458">
        <v>1082607</v>
      </c>
      <c r="AN29" s="459"/>
      <c r="AO29" s="459"/>
      <c r="AP29" s="459"/>
      <c r="AQ29" s="459"/>
      <c r="AR29" s="501"/>
      <c r="AS29" s="458">
        <v>3331</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216198</v>
      </c>
      <c r="BO29" s="408"/>
      <c r="BP29" s="408"/>
      <c r="BQ29" s="408"/>
      <c r="BR29" s="408"/>
      <c r="BS29" s="408"/>
      <c r="BT29" s="408"/>
      <c r="BU29" s="409"/>
      <c r="BV29" s="407">
        <v>216146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97.4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2594304</v>
      </c>
      <c r="BO30" s="527"/>
      <c r="BP30" s="527"/>
      <c r="BQ30" s="527"/>
      <c r="BR30" s="527"/>
      <c r="BS30" s="527"/>
      <c r="BT30" s="527"/>
      <c r="BU30" s="528"/>
      <c r="BV30" s="526">
        <v>1943245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202</v>
      </c>
      <c r="X33" s="396"/>
      <c r="Y33" s="396"/>
      <c r="Z33" s="396"/>
      <c r="AA33" s="396"/>
      <c r="AB33" s="396"/>
      <c r="AC33" s="396"/>
      <c r="AD33" s="396"/>
      <c r="AE33" s="396"/>
      <c r="AF33" s="396"/>
      <c r="AG33" s="396"/>
      <c r="AH33" s="396"/>
      <c r="AI33" s="396"/>
      <c r="AJ33" s="396"/>
      <c r="AK33" s="396"/>
      <c r="AL33" s="206"/>
      <c r="AM33" s="431" t="s">
        <v>203</v>
      </c>
      <c r="AN33" s="431"/>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208</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病院事業会計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泉南清掃事務組合（一般会計）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泉州南消防組合（一般会計）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大阪府後期高齢者医療広域連合（一般会計）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大阪府後期高齢者医療広域連合（後期高齢者医療特別会計）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大阪広域水道企業団
水道事業会計（水道用水供給事業）</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大阪広域水道企業団（工業用水道事業会計）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大阪広域水道企業団
水道事業会計（阪南水道事業会計）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d7BCYAU+GxJoJvz2hRvnj4kCT9oW6uY4/Omhy6q+A6H+IN3OExny47WiijjY+NYggHrXsxGFVBXPrbxoU1tMsQ==" saltValue="5Dmud19/B0FH+SE+rj38q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52" t="s">
        <v>561</v>
      </c>
      <c r="D34" s="1152"/>
      <c r="E34" s="1153"/>
      <c r="F34" s="32">
        <v>2.41</v>
      </c>
      <c r="G34" s="33">
        <v>2.4300000000000002</v>
      </c>
      <c r="H34" s="33">
        <v>3.29</v>
      </c>
      <c r="I34" s="33">
        <v>3.61</v>
      </c>
      <c r="J34" s="34">
        <v>2.4300000000000002</v>
      </c>
      <c r="K34" s="22"/>
      <c r="L34" s="22"/>
      <c r="M34" s="22"/>
      <c r="N34" s="22"/>
      <c r="O34" s="22"/>
      <c r="P34" s="22"/>
    </row>
    <row r="35" spans="1:16" ht="39" customHeight="1" x14ac:dyDescent="0.2">
      <c r="A35" s="22"/>
      <c r="B35" s="35"/>
      <c r="C35" s="1146" t="s">
        <v>562</v>
      </c>
      <c r="D35" s="1147"/>
      <c r="E35" s="1148"/>
      <c r="F35" s="36">
        <v>1.81</v>
      </c>
      <c r="G35" s="37">
        <v>1.68</v>
      </c>
      <c r="H35" s="37">
        <v>2.04</v>
      </c>
      <c r="I35" s="37">
        <v>2.12</v>
      </c>
      <c r="J35" s="38">
        <v>1.87</v>
      </c>
      <c r="K35" s="22"/>
      <c r="L35" s="22"/>
      <c r="M35" s="22"/>
      <c r="N35" s="22"/>
      <c r="O35" s="22"/>
      <c r="P35" s="22"/>
    </row>
    <row r="36" spans="1:16" ht="39" customHeight="1" x14ac:dyDescent="0.2">
      <c r="A36" s="22"/>
      <c r="B36" s="35"/>
      <c r="C36" s="1146" t="s">
        <v>563</v>
      </c>
      <c r="D36" s="1147"/>
      <c r="E36" s="1148"/>
      <c r="F36" s="36">
        <v>1.6</v>
      </c>
      <c r="G36" s="37">
        <v>1.57</v>
      </c>
      <c r="H36" s="37">
        <v>1.51</v>
      </c>
      <c r="I36" s="37">
        <v>1.45</v>
      </c>
      <c r="J36" s="38">
        <v>1.44</v>
      </c>
      <c r="K36" s="22"/>
      <c r="L36" s="22"/>
      <c r="M36" s="22"/>
      <c r="N36" s="22"/>
      <c r="O36" s="22"/>
      <c r="P36" s="22"/>
    </row>
    <row r="37" spans="1:16" ht="39" customHeight="1" x14ac:dyDescent="0.2">
      <c r="A37" s="22"/>
      <c r="B37" s="35"/>
      <c r="C37" s="1146" t="s">
        <v>564</v>
      </c>
      <c r="D37" s="1147"/>
      <c r="E37" s="1148"/>
      <c r="F37" s="36">
        <v>0.26</v>
      </c>
      <c r="G37" s="37">
        <v>0.11</v>
      </c>
      <c r="H37" s="37">
        <v>0.34</v>
      </c>
      <c r="I37" s="37">
        <v>0.95</v>
      </c>
      <c r="J37" s="38">
        <v>1.35</v>
      </c>
      <c r="K37" s="22"/>
      <c r="L37" s="22"/>
      <c r="M37" s="22"/>
      <c r="N37" s="22"/>
      <c r="O37" s="22"/>
      <c r="P37" s="22"/>
    </row>
    <row r="38" spans="1:16" ht="39" customHeight="1" x14ac:dyDescent="0.2">
      <c r="A38" s="22"/>
      <c r="B38" s="35"/>
      <c r="C38" s="1146" t="s">
        <v>565</v>
      </c>
      <c r="D38" s="1147"/>
      <c r="E38" s="1148"/>
      <c r="F38" s="36">
        <v>0.52</v>
      </c>
      <c r="G38" s="37">
        <v>0.66</v>
      </c>
      <c r="H38" s="37">
        <v>0.87</v>
      </c>
      <c r="I38" s="37">
        <v>0.73</v>
      </c>
      <c r="J38" s="38">
        <v>0.55000000000000004</v>
      </c>
      <c r="K38" s="22"/>
      <c r="L38" s="22"/>
      <c r="M38" s="22"/>
      <c r="N38" s="22"/>
      <c r="O38" s="22"/>
      <c r="P38" s="22"/>
    </row>
    <row r="39" spans="1:16" ht="39" customHeight="1" x14ac:dyDescent="0.2">
      <c r="A39" s="22"/>
      <c r="B39" s="35"/>
      <c r="C39" s="1146" t="s">
        <v>566</v>
      </c>
      <c r="D39" s="1147"/>
      <c r="E39" s="1148"/>
      <c r="F39" s="36">
        <v>0.22</v>
      </c>
      <c r="G39" s="37">
        <v>0.22</v>
      </c>
      <c r="H39" s="37">
        <v>0.24</v>
      </c>
      <c r="I39" s="37">
        <v>0.27</v>
      </c>
      <c r="J39" s="38">
        <v>0.34</v>
      </c>
      <c r="K39" s="22"/>
      <c r="L39" s="22"/>
      <c r="M39" s="22"/>
      <c r="N39" s="22"/>
      <c r="O39" s="22"/>
      <c r="P39" s="22"/>
    </row>
    <row r="40" spans="1:16" ht="39" customHeight="1" x14ac:dyDescent="0.2">
      <c r="A40" s="22"/>
      <c r="B40" s="35"/>
      <c r="C40" s="1146"/>
      <c r="D40" s="1147"/>
      <c r="E40" s="1148"/>
      <c r="F40" s="36"/>
      <c r="G40" s="37"/>
      <c r="H40" s="37"/>
      <c r="I40" s="37"/>
      <c r="J40" s="38"/>
      <c r="K40" s="22"/>
      <c r="L40" s="22"/>
      <c r="M40" s="22"/>
      <c r="N40" s="22"/>
      <c r="O40" s="22"/>
      <c r="P40" s="22"/>
    </row>
    <row r="41" spans="1:16" ht="39" customHeight="1" x14ac:dyDescent="0.2">
      <c r="A41" s="22"/>
      <c r="B41" s="35"/>
      <c r="C41" s="1146"/>
      <c r="D41" s="1147"/>
      <c r="E41" s="1148"/>
      <c r="F41" s="36"/>
      <c r="G41" s="37"/>
      <c r="H41" s="37"/>
      <c r="I41" s="37"/>
      <c r="J41" s="38"/>
      <c r="K41" s="22"/>
      <c r="L41" s="22"/>
      <c r="M41" s="22"/>
      <c r="N41" s="22"/>
      <c r="O41" s="22"/>
      <c r="P41" s="22"/>
    </row>
    <row r="42" spans="1:16" ht="39" customHeight="1" x14ac:dyDescent="0.2">
      <c r="A42" s="22"/>
      <c r="B42" s="39"/>
      <c r="C42" s="1146" t="s">
        <v>567</v>
      </c>
      <c r="D42" s="1147"/>
      <c r="E42" s="1148"/>
      <c r="F42" s="36" t="s">
        <v>513</v>
      </c>
      <c r="G42" s="37" t="s">
        <v>513</v>
      </c>
      <c r="H42" s="37" t="s">
        <v>513</v>
      </c>
      <c r="I42" s="37" t="s">
        <v>513</v>
      </c>
      <c r="J42" s="38" t="s">
        <v>513</v>
      </c>
      <c r="K42" s="22"/>
      <c r="L42" s="22"/>
      <c r="M42" s="22"/>
      <c r="N42" s="22"/>
      <c r="O42" s="22"/>
      <c r="P42" s="22"/>
    </row>
    <row r="43" spans="1:16" ht="39" customHeight="1" thickBot="1" x14ac:dyDescent="0.25">
      <c r="A43" s="22"/>
      <c r="B43" s="40"/>
      <c r="C43" s="1149" t="s">
        <v>568</v>
      </c>
      <c r="D43" s="1150"/>
      <c r="E43" s="1151"/>
      <c r="F43" s="41">
        <v>5.07</v>
      </c>
      <c r="G43" s="42" t="s">
        <v>513</v>
      </c>
      <c r="H43" s="42" t="s">
        <v>513</v>
      </c>
      <c r="I43" s="42" t="s">
        <v>513</v>
      </c>
      <c r="J43" s="43" t="s">
        <v>513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4vbgveqfxUozbvg6X9Q8ij11eeIeiG3Kwg8Tg0EZa2q5DBV1Youlc0IG9w7HnsGUCREqUwtK2Ich865Df0Irhg==" saltValue="Fd0g7zgmGcFifPz1ROwm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154" t="s">
        <v>11</v>
      </c>
      <c r="C45" s="1155"/>
      <c r="D45" s="58"/>
      <c r="E45" s="1160" t="s">
        <v>12</v>
      </c>
      <c r="F45" s="1160"/>
      <c r="G45" s="1160"/>
      <c r="H45" s="1160"/>
      <c r="I45" s="1160"/>
      <c r="J45" s="1161"/>
      <c r="K45" s="59">
        <v>1673</v>
      </c>
      <c r="L45" s="60">
        <v>1860</v>
      </c>
      <c r="M45" s="60">
        <v>1670</v>
      </c>
      <c r="N45" s="60">
        <v>1541</v>
      </c>
      <c r="O45" s="61">
        <v>1410</v>
      </c>
      <c r="P45" s="48"/>
      <c r="Q45" s="48"/>
      <c r="R45" s="48"/>
      <c r="S45" s="48"/>
      <c r="T45" s="48"/>
      <c r="U45" s="48"/>
    </row>
    <row r="46" spans="1:21" ht="30.75" customHeight="1" x14ac:dyDescent="0.2">
      <c r="A46" s="48"/>
      <c r="B46" s="1156"/>
      <c r="C46" s="1157"/>
      <c r="D46" s="62"/>
      <c r="E46" s="1162" t="s">
        <v>13</v>
      </c>
      <c r="F46" s="1162"/>
      <c r="G46" s="1162"/>
      <c r="H46" s="1162"/>
      <c r="I46" s="1162"/>
      <c r="J46" s="1163"/>
      <c r="K46" s="63" t="s">
        <v>513</v>
      </c>
      <c r="L46" s="64" t="s">
        <v>513</v>
      </c>
      <c r="M46" s="64" t="s">
        <v>513</v>
      </c>
      <c r="N46" s="64" t="s">
        <v>513</v>
      </c>
      <c r="O46" s="65" t="s">
        <v>513</v>
      </c>
      <c r="P46" s="48"/>
      <c r="Q46" s="48"/>
      <c r="R46" s="48"/>
      <c r="S46" s="48"/>
      <c r="T46" s="48"/>
      <c r="U46" s="48"/>
    </row>
    <row r="47" spans="1:21" ht="30.75" customHeight="1" x14ac:dyDescent="0.2">
      <c r="A47" s="48"/>
      <c r="B47" s="1156"/>
      <c r="C47" s="1157"/>
      <c r="D47" s="62"/>
      <c r="E47" s="1162" t="s">
        <v>14</v>
      </c>
      <c r="F47" s="1162"/>
      <c r="G47" s="1162"/>
      <c r="H47" s="1162"/>
      <c r="I47" s="1162"/>
      <c r="J47" s="1163"/>
      <c r="K47" s="63" t="s">
        <v>513</v>
      </c>
      <c r="L47" s="64" t="s">
        <v>513</v>
      </c>
      <c r="M47" s="64" t="s">
        <v>513</v>
      </c>
      <c r="N47" s="64" t="s">
        <v>513</v>
      </c>
      <c r="O47" s="65" t="s">
        <v>513</v>
      </c>
      <c r="P47" s="48"/>
      <c r="Q47" s="48"/>
      <c r="R47" s="48"/>
      <c r="S47" s="48"/>
      <c r="T47" s="48"/>
      <c r="U47" s="48"/>
    </row>
    <row r="48" spans="1:21" ht="30.75" customHeight="1" x14ac:dyDescent="0.2">
      <c r="A48" s="48"/>
      <c r="B48" s="1156"/>
      <c r="C48" s="1157"/>
      <c r="D48" s="62"/>
      <c r="E48" s="1162" t="s">
        <v>15</v>
      </c>
      <c r="F48" s="1162"/>
      <c r="G48" s="1162"/>
      <c r="H48" s="1162"/>
      <c r="I48" s="1162"/>
      <c r="J48" s="1163"/>
      <c r="K48" s="63">
        <v>476</v>
      </c>
      <c r="L48" s="64">
        <v>470</v>
      </c>
      <c r="M48" s="64">
        <v>446</v>
      </c>
      <c r="N48" s="64">
        <v>447</v>
      </c>
      <c r="O48" s="65">
        <v>434</v>
      </c>
      <c r="P48" s="48"/>
      <c r="Q48" s="48"/>
      <c r="R48" s="48"/>
      <c r="S48" s="48"/>
      <c r="T48" s="48"/>
      <c r="U48" s="48"/>
    </row>
    <row r="49" spans="1:21" ht="30.75" customHeight="1" x14ac:dyDescent="0.2">
      <c r="A49" s="48"/>
      <c r="B49" s="1156"/>
      <c r="C49" s="1157"/>
      <c r="D49" s="62"/>
      <c r="E49" s="1162" t="s">
        <v>16</v>
      </c>
      <c r="F49" s="1162"/>
      <c r="G49" s="1162"/>
      <c r="H49" s="1162"/>
      <c r="I49" s="1162"/>
      <c r="J49" s="1163"/>
      <c r="K49" s="63">
        <v>201</v>
      </c>
      <c r="L49" s="64">
        <v>200</v>
      </c>
      <c r="M49" s="64">
        <v>192</v>
      </c>
      <c r="N49" s="64">
        <v>192</v>
      </c>
      <c r="O49" s="65">
        <v>183</v>
      </c>
      <c r="P49" s="48"/>
      <c r="Q49" s="48"/>
      <c r="R49" s="48"/>
      <c r="S49" s="48"/>
      <c r="T49" s="48"/>
      <c r="U49" s="48"/>
    </row>
    <row r="50" spans="1:21" ht="30.75" customHeight="1" x14ac:dyDescent="0.2">
      <c r="A50" s="48"/>
      <c r="B50" s="1156"/>
      <c r="C50" s="1157"/>
      <c r="D50" s="62"/>
      <c r="E50" s="1162" t="s">
        <v>17</v>
      </c>
      <c r="F50" s="1162"/>
      <c r="G50" s="1162"/>
      <c r="H50" s="1162"/>
      <c r="I50" s="1162"/>
      <c r="J50" s="1163"/>
      <c r="K50" s="63" t="s">
        <v>513</v>
      </c>
      <c r="L50" s="64" t="s">
        <v>513</v>
      </c>
      <c r="M50" s="64" t="s">
        <v>513</v>
      </c>
      <c r="N50" s="64" t="s">
        <v>513</v>
      </c>
      <c r="O50" s="65" t="s">
        <v>513</v>
      </c>
      <c r="P50" s="48"/>
      <c r="Q50" s="48"/>
      <c r="R50" s="48"/>
      <c r="S50" s="48"/>
      <c r="T50" s="48"/>
      <c r="U50" s="48"/>
    </row>
    <row r="51" spans="1:21" ht="30.75" customHeight="1" x14ac:dyDescent="0.2">
      <c r="A51" s="48"/>
      <c r="B51" s="1158"/>
      <c r="C51" s="1159"/>
      <c r="D51" s="66"/>
      <c r="E51" s="1162" t="s">
        <v>18</v>
      </c>
      <c r="F51" s="1162"/>
      <c r="G51" s="1162"/>
      <c r="H51" s="1162"/>
      <c r="I51" s="1162"/>
      <c r="J51" s="1163"/>
      <c r="K51" s="63" t="s">
        <v>513</v>
      </c>
      <c r="L51" s="64">
        <v>0</v>
      </c>
      <c r="M51" s="64" t="s">
        <v>513</v>
      </c>
      <c r="N51" s="64" t="s">
        <v>513</v>
      </c>
      <c r="O51" s="65" t="s">
        <v>513</v>
      </c>
      <c r="P51" s="48"/>
      <c r="Q51" s="48"/>
      <c r="R51" s="48"/>
      <c r="S51" s="48"/>
      <c r="T51" s="48"/>
      <c r="U51" s="48"/>
    </row>
    <row r="52" spans="1:21" ht="30.75" customHeight="1" x14ac:dyDescent="0.2">
      <c r="A52" s="48"/>
      <c r="B52" s="1164" t="s">
        <v>19</v>
      </c>
      <c r="C52" s="1165"/>
      <c r="D52" s="66"/>
      <c r="E52" s="1162" t="s">
        <v>20</v>
      </c>
      <c r="F52" s="1162"/>
      <c r="G52" s="1162"/>
      <c r="H52" s="1162"/>
      <c r="I52" s="1162"/>
      <c r="J52" s="1163"/>
      <c r="K52" s="63">
        <v>1741</v>
      </c>
      <c r="L52" s="64">
        <v>1680</v>
      </c>
      <c r="M52" s="64">
        <v>1599</v>
      </c>
      <c r="N52" s="64">
        <v>1533</v>
      </c>
      <c r="O52" s="65">
        <v>1459</v>
      </c>
      <c r="P52" s="48"/>
      <c r="Q52" s="48"/>
      <c r="R52" s="48"/>
      <c r="S52" s="48"/>
      <c r="T52" s="48"/>
      <c r="U52" s="48"/>
    </row>
    <row r="53" spans="1:21" ht="30.75" customHeight="1" thickBot="1" x14ac:dyDescent="0.25">
      <c r="A53" s="48"/>
      <c r="B53" s="1166" t="s">
        <v>21</v>
      </c>
      <c r="C53" s="1167"/>
      <c r="D53" s="67"/>
      <c r="E53" s="1168" t="s">
        <v>22</v>
      </c>
      <c r="F53" s="1168"/>
      <c r="G53" s="1168"/>
      <c r="H53" s="1168"/>
      <c r="I53" s="1168"/>
      <c r="J53" s="1169"/>
      <c r="K53" s="68">
        <v>609</v>
      </c>
      <c r="L53" s="69">
        <v>850</v>
      </c>
      <c r="M53" s="69">
        <v>709</v>
      </c>
      <c r="N53" s="69">
        <v>647</v>
      </c>
      <c r="O53" s="70">
        <v>568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5">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2">
      <c r="B58" s="1170" t="s">
        <v>26</v>
      </c>
      <c r="C58" s="1171"/>
      <c r="D58" s="1176" t="s">
        <v>27</v>
      </c>
      <c r="E58" s="1177"/>
      <c r="F58" s="1177"/>
      <c r="G58" s="1177"/>
      <c r="H58" s="1177"/>
      <c r="I58" s="1177"/>
      <c r="J58" s="1178"/>
      <c r="K58" s="83" t="s">
        <v>589</v>
      </c>
      <c r="L58" s="84" t="s">
        <v>589</v>
      </c>
      <c r="M58" s="84" t="s">
        <v>589</v>
      </c>
      <c r="N58" s="84" t="s">
        <v>589</v>
      </c>
      <c r="O58" s="85" t="s">
        <v>589</v>
      </c>
    </row>
    <row r="59" spans="1:21" ht="31.5" customHeight="1" x14ac:dyDescent="0.2">
      <c r="B59" s="1172"/>
      <c r="C59" s="1173"/>
      <c r="D59" s="1179" t="s">
        <v>28</v>
      </c>
      <c r="E59" s="1180"/>
      <c r="F59" s="1180"/>
      <c r="G59" s="1180"/>
      <c r="H59" s="1180"/>
      <c r="I59" s="1180"/>
      <c r="J59" s="1181"/>
      <c r="K59" s="86" t="s">
        <v>589</v>
      </c>
      <c r="L59" s="87" t="s">
        <v>589</v>
      </c>
      <c r="M59" s="87" t="s">
        <v>589</v>
      </c>
      <c r="N59" s="87" t="s">
        <v>589</v>
      </c>
      <c r="O59" s="88" t="s">
        <v>589</v>
      </c>
    </row>
    <row r="60" spans="1:21" ht="31.5" customHeight="1" thickBot="1" x14ac:dyDescent="0.25">
      <c r="B60" s="1174"/>
      <c r="C60" s="1175"/>
      <c r="D60" s="1182" t="s">
        <v>29</v>
      </c>
      <c r="E60" s="1183"/>
      <c r="F60" s="1183"/>
      <c r="G60" s="1183"/>
      <c r="H60" s="1183"/>
      <c r="I60" s="1183"/>
      <c r="J60" s="1184"/>
      <c r="K60" s="89" t="s">
        <v>589</v>
      </c>
      <c r="L60" s="90" t="s">
        <v>589</v>
      </c>
      <c r="M60" s="90" t="s">
        <v>589</v>
      </c>
      <c r="N60" s="90" t="s">
        <v>589</v>
      </c>
      <c r="O60" s="91" t="s">
        <v>589</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r6Ti7ZSsDDGRzLtild16lNKMtjd4M0QBiNbFpnFGBP+OP/Q3KjALLKpZVO7WI/fPHmZy82XdBTGboEBEEr2g==" saltValue="gYP3iLP8HcMEsC95wi3BQ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554</v>
      </c>
      <c r="J40" s="103" t="s">
        <v>555</v>
      </c>
      <c r="K40" s="103" t="s">
        <v>556</v>
      </c>
      <c r="L40" s="103" t="s">
        <v>557</v>
      </c>
      <c r="M40" s="104" t="s">
        <v>558</v>
      </c>
    </row>
    <row r="41" spans="2:13" ht="27.75" customHeight="1" x14ac:dyDescent="0.2">
      <c r="B41" s="1185" t="s">
        <v>32</v>
      </c>
      <c r="C41" s="1186"/>
      <c r="D41" s="105"/>
      <c r="E41" s="1191" t="s">
        <v>33</v>
      </c>
      <c r="F41" s="1191"/>
      <c r="G41" s="1191"/>
      <c r="H41" s="1192"/>
      <c r="I41" s="355">
        <v>17665</v>
      </c>
      <c r="J41" s="356">
        <v>16884</v>
      </c>
      <c r="K41" s="356">
        <v>16357</v>
      </c>
      <c r="L41" s="356">
        <v>15693</v>
      </c>
      <c r="M41" s="357">
        <v>14729</v>
      </c>
    </row>
    <row r="42" spans="2:13" ht="27.75" customHeight="1" x14ac:dyDescent="0.2">
      <c r="B42" s="1187"/>
      <c r="C42" s="1188"/>
      <c r="D42" s="106"/>
      <c r="E42" s="1193" t="s">
        <v>34</v>
      </c>
      <c r="F42" s="1193"/>
      <c r="G42" s="1193"/>
      <c r="H42" s="1194"/>
      <c r="I42" s="358" t="s">
        <v>513</v>
      </c>
      <c r="J42" s="359" t="s">
        <v>513</v>
      </c>
      <c r="K42" s="359" t="s">
        <v>513</v>
      </c>
      <c r="L42" s="359" t="s">
        <v>513</v>
      </c>
      <c r="M42" s="360" t="s">
        <v>513</v>
      </c>
    </row>
    <row r="43" spans="2:13" ht="27.75" customHeight="1" x14ac:dyDescent="0.2">
      <c r="B43" s="1187"/>
      <c r="C43" s="1188"/>
      <c r="D43" s="106"/>
      <c r="E43" s="1193" t="s">
        <v>35</v>
      </c>
      <c r="F43" s="1193"/>
      <c r="G43" s="1193"/>
      <c r="H43" s="1194"/>
      <c r="I43" s="358">
        <v>7670</v>
      </c>
      <c r="J43" s="359">
        <v>6617</v>
      </c>
      <c r="K43" s="359">
        <v>5617</v>
      </c>
      <c r="L43" s="359">
        <v>4961</v>
      </c>
      <c r="M43" s="360">
        <v>4671</v>
      </c>
    </row>
    <row r="44" spans="2:13" ht="27.75" customHeight="1" x14ac:dyDescent="0.2">
      <c r="B44" s="1187"/>
      <c r="C44" s="1188"/>
      <c r="D44" s="106"/>
      <c r="E44" s="1193" t="s">
        <v>36</v>
      </c>
      <c r="F44" s="1193"/>
      <c r="G44" s="1193"/>
      <c r="H44" s="1194"/>
      <c r="I44" s="358">
        <v>1206</v>
      </c>
      <c r="J44" s="359">
        <v>1043</v>
      </c>
      <c r="K44" s="359">
        <v>903</v>
      </c>
      <c r="L44" s="359">
        <v>748</v>
      </c>
      <c r="M44" s="360">
        <v>635</v>
      </c>
    </row>
    <row r="45" spans="2:13" ht="27.75" customHeight="1" x14ac:dyDescent="0.2">
      <c r="B45" s="1187"/>
      <c r="C45" s="1188"/>
      <c r="D45" s="106"/>
      <c r="E45" s="1193" t="s">
        <v>37</v>
      </c>
      <c r="F45" s="1193"/>
      <c r="G45" s="1193"/>
      <c r="H45" s="1194"/>
      <c r="I45" s="358">
        <v>3255</v>
      </c>
      <c r="J45" s="359">
        <v>3297</v>
      </c>
      <c r="K45" s="359">
        <v>3290</v>
      </c>
      <c r="L45" s="359">
        <v>3219</v>
      </c>
      <c r="M45" s="360">
        <v>3122</v>
      </c>
    </row>
    <row r="46" spans="2:13" ht="27.75" customHeight="1" x14ac:dyDescent="0.2">
      <c r="B46" s="1187"/>
      <c r="C46" s="1188"/>
      <c r="D46" s="107"/>
      <c r="E46" s="1193" t="s">
        <v>38</v>
      </c>
      <c r="F46" s="1193"/>
      <c r="G46" s="1193"/>
      <c r="H46" s="1194"/>
      <c r="I46" s="358" t="s">
        <v>513</v>
      </c>
      <c r="J46" s="359" t="s">
        <v>513</v>
      </c>
      <c r="K46" s="359" t="s">
        <v>513</v>
      </c>
      <c r="L46" s="359" t="s">
        <v>513</v>
      </c>
      <c r="M46" s="360" t="s">
        <v>513</v>
      </c>
    </row>
    <row r="47" spans="2:13" ht="27.75" customHeight="1" x14ac:dyDescent="0.2">
      <c r="B47" s="1187"/>
      <c r="C47" s="1188"/>
      <c r="D47" s="108"/>
      <c r="E47" s="1195" t="s">
        <v>39</v>
      </c>
      <c r="F47" s="1196"/>
      <c r="G47" s="1196"/>
      <c r="H47" s="1197"/>
      <c r="I47" s="358" t="s">
        <v>513</v>
      </c>
      <c r="J47" s="359" t="s">
        <v>513</v>
      </c>
      <c r="K47" s="359" t="s">
        <v>513</v>
      </c>
      <c r="L47" s="359" t="s">
        <v>513</v>
      </c>
      <c r="M47" s="360" t="s">
        <v>513</v>
      </c>
    </row>
    <row r="48" spans="2:13" ht="27.75" customHeight="1" x14ac:dyDescent="0.2">
      <c r="B48" s="1187"/>
      <c r="C48" s="1188"/>
      <c r="D48" s="106"/>
      <c r="E48" s="1193" t="s">
        <v>40</v>
      </c>
      <c r="F48" s="1193"/>
      <c r="G48" s="1193"/>
      <c r="H48" s="1194"/>
      <c r="I48" s="358" t="s">
        <v>513</v>
      </c>
      <c r="J48" s="359" t="s">
        <v>513</v>
      </c>
      <c r="K48" s="359" t="s">
        <v>513</v>
      </c>
      <c r="L48" s="359" t="s">
        <v>513</v>
      </c>
      <c r="M48" s="360" t="s">
        <v>513</v>
      </c>
    </row>
    <row r="49" spans="2:13" ht="27.75" customHeight="1" x14ac:dyDescent="0.2">
      <c r="B49" s="1189"/>
      <c r="C49" s="1190"/>
      <c r="D49" s="106"/>
      <c r="E49" s="1193" t="s">
        <v>41</v>
      </c>
      <c r="F49" s="1193"/>
      <c r="G49" s="1193"/>
      <c r="H49" s="1194"/>
      <c r="I49" s="358" t="s">
        <v>513</v>
      </c>
      <c r="J49" s="359" t="s">
        <v>513</v>
      </c>
      <c r="K49" s="359" t="s">
        <v>513</v>
      </c>
      <c r="L49" s="359" t="s">
        <v>513</v>
      </c>
      <c r="M49" s="360" t="s">
        <v>513</v>
      </c>
    </row>
    <row r="50" spans="2:13" ht="27.75" customHeight="1" x14ac:dyDescent="0.2">
      <c r="B50" s="1198" t="s">
        <v>42</v>
      </c>
      <c r="C50" s="1199"/>
      <c r="D50" s="109"/>
      <c r="E50" s="1193" t="s">
        <v>43</v>
      </c>
      <c r="F50" s="1193"/>
      <c r="G50" s="1193"/>
      <c r="H50" s="1194"/>
      <c r="I50" s="358">
        <v>2445</v>
      </c>
      <c r="J50" s="359">
        <v>2525</v>
      </c>
      <c r="K50" s="359">
        <v>3285</v>
      </c>
      <c r="L50" s="359">
        <v>4254</v>
      </c>
      <c r="M50" s="360">
        <v>5418</v>
      </c>
    </row>
    <row r="51" spans="2:13" ht="27.75" customHeight="1" x14ac:dyDescent="0.2">
      <c r="B51" s="1187"/>
      <c r="C51" s="1188"/>
      <c r="D51" s="106"/>
      <c r="E51" s="1193" t="s">
        <v>44</v>
      </c>
      <c r="F51" s="1193"/>
      <c r="G51" s="1193"/>
      <c r="H51" s="1194"/>
      <c r="I51" s="358">
        <v>3778</v>
      </c>
      <c r="J51" s="359">
        <v>3137</v>
      </c>
      <c r="K51" s="359">
        <v>2675</v>
      </c>
      <c r="L51" s="359">
        <v>2201</v>
      </c>
      <c r="M51" s="360">
        <v>2164</v>
      </c>
    </row>
    <row r="52" spans="2:13" ht="27.75" customHeight="1" x14ac:dyDescent="0.2">
      <c r="B52" s="1189"/>
      <c r="C52" s="1190"/>
      <c r="D52" s="106"/>
      <c r="E52" s="1193" t="s">
        <v>45</v>
      </c>
      <c r="F52" s="1193"/>
      <c r="G52" s="1193"/>
      <c r="H52" s="1194"/>
      <c r="I52" s="358">
        <v>15416</v>
      </c>
      <c r="J52" s="359">
        <v>14849</v>
      </c>
      <c r="K52" s="359">
        <v>14304</v>
      </c>
      <c r="L52" s="359">
        <v>13643</v>
      </c>
      <c r="M52" s="360">
        <v>12827</v>
      </c>
    </row>
    <row r="53" spans="2:13" ht="27.75" customHeight="1" thickBot="1" x14ac:dyDescent="0.25">
      <c r="B53" s="1200" t="s">
        <v>46</v>
      </c>
      <c r="C53" s="1201"/>
      <c r="D53" s="110"/>
      <c r="E53" s="1202" t="s">
        <v>47</v>
      </c>
      <c r="F53" s="1202"/>
      <c r="G53" s="1202"/>
      <c r="H53" s="1203"/>
      <c r="I53" s="361">
        <v>8156</v>
      </c>
      <c r="J53" s="362">
        <v>7331</v>
      </c>
      <c r="K53" s="362">
        <v>5902</v>
      </c>
      <c r="L53" s="362">
        <v>4523</v>
      </c>
      <c r="M53" s="363">
        <v>2747</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rUTOoP3GE8Imow0iNoRn6M4IBCcuJhbCkpkiTwcKf1vAoMGEeZGBv8C3AJEQHL8h/dehalH37EsAMxSfZVjNPQ==" saltValue="wCyVfxP7vET9P22SMxd+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556</v>
      </c>
      <c r="G54" s="119" t="s">
        <v>557</v>
      </c>
      <c r="H54" s="120" t="s">
        <v>558</v>
      </c>
    </row>
    <row r="55" spans="2:8" ht="52.5" customHeight="1" x14ac:dyDescent="0.2">
      <c r="B55" s="121"/>
      <c r="C55" s="1212" t="s">
        <v>50</v>
      </c>
      <c r="D55" s="1212"/>
      <c r="E55" s="1213"/>
      <c r="F55" s="122">
        <v>716</v>
      </c>
      <c r="G55" s="122">
        <v>990</v>
      </c>
      <c r="H55" s="123">
        <v>1383</v>
      </c>
    </row>
    <row r="56" spans="2:8" ht="52.5" customHeight="1" x14ac:dyDescent="0.2">
      <c r="B56" s="124"/>
      <c r="C56" s="1214" t="s">
        <v>51</v>
      </c>
      <c r="D56" s="1214"/>
      <c r="E56" s="1215"/>
      <c r="F56" s="125">
        <v>216</v>
      </c>
      <c r="G56" s="125">
        <v>216</v>
      </c>
      <c r="H56" s="126">
        <v>216</v>
      </c>
    </row>
    <row r="57" spans="2:8" ht="53.25" customHeight="1" x14ac:dyDescent="0.2">
      <c r="B57" s="124"/>
      <c r="C57" s="1216" t="s">
        <v>52</v>
      </c>
      <c r="D57" s="1216"/>
      <c r="E57" s="1217"/>
      <c r="F57" s="127">
        <v>1407</v>
      </c>
      <c r="G57" s="127">
        <v>1943</v>
      </c>
      <c r="H57" s="128">
        <v>2594</v>
      </c>
    </row>
    <row r="58" spans="2:8" ht="45.75" customHeight="1" x14ac:dyDescent="0.2">
      <c r="B58" s="129"/>
      <c r="C58" s="1204" t="s">
        <v>575</v>
      </c>
      <c r="D58" s="1205"/>
      <c r="E58" s="1206"/>
      <c r="F58" s="130">
        <v>706</v>
      </c>
      <c r="G58" s="130">
        <v>860</v>
      </c>
      <c r="H58" s="131">
        <v>1066</v>
      </c>
    </row>
    <row r="59" spans="2:8" ht="45.75" customHeight="1" x14ac:dyDescent="0.2">
      <c r="B59" s="129"/>
      <c r="C59" s="1204" t="s">
        <v>576</v>
      </c>
      <c r="D59" s="1205"/>
      <c r="E59" s="1206"/>
      <c r="F59" s="130">
        <v>518</v>
      </c>
      <c r="G59" s="130">
        <v>735</v>
      </c>
      <c r="H59" s="131">
        <v>685</v>
      </c>
    </row>
    <row r="60" spans="2:8" ht="45.75" customHeight="1" x14ac:dyDescent="0.2">
      <c r="B60" s="129"/>
      <c r="C60" s="1204" t="s">
        <v>577</v>
      </c>
      <c r="D60" s="1205"/>
      <c r="E60" s="1206"/>
      <c r="F60" s="130">
        <v>164</v>
      </c>
      <c r="G60" s="130">
        <v>330</v>
      </c>
      <c r="H60" s="131">
        <v>526</v>
      </c>
    </row>
    <row r="61" spans="2:8" ht="45.75" customHeight="1" x14ac:dyDescent="0.2">
      <c r="B61" s="129"/>
      <c r="C61" s="1204" t="s">
        <v>578</v>
      </c>
      <c r="D61" s="1205"/>
      <c r="E61" s="1206"/>
      <c r="F61" s="130" t="s">
        <v>580</v>
      </c>
      <c r="G61" s="130" t="s">
        <v>580</v>
      </c>
      <c r="H61" s="131">
        <v>291</v>
      </c>
    </row>
    <row r="62" spans="2:8" ht="45.75" customHeight="1" thickBot="1" x14ac:dyDescent="0.25">
      <c r="B62" s="132"/>
      <c r="C62" s="1207" t="s">
        <v>579</v>
      </c>
      <c r="D62" s="1208"/>
      <c r="E62" s="1209"/>
      <c r="F62" s="133">
        <v>9</v>
      </c>
      <c r="G62" s="133">
        <v>10</v>
      </c>
      <c r="H62" s="134">
        <v>16</v>
      </c>
    </row>
    <row r="63" spans="2:8" ht="52.5" customHeight="1" thickBot="1" x14ac:dyDescent="0.25">
      <c r="B63" s="135"/>
      <c r="C63" s="1210" t="s">
        <v>53</v>
      </c>
      <c r="D63" s="1210"/>
      <c r="E63" s="1211"/>
      <c r="F63" s="136">
        <v>2339</v>
      </c>
      <c r="G63" s="136">
        <v>3150</v>
      </c>
      <c r="H63" s="137">
        <v>4194</v>
      </c>
    </row>
    <row r="64" spans="2:8" ht="13.2" x14ac:dyDescent="0.2"/>
  </sheetData>
  <sheetProtection algorithmName="SHA-512" hashValue="/zJTqp3SSN2jS+e/rykshf+TI0Onx6556bkAWJbrz9MxGf9yYhqkyXAd6wLTGWPU+5hm5HlCkwoRm0ybOlBotQ==" saltValue="d4RlmB3HVsfzWMbs80da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551</v>
      </c>
      <c r="G2" s="151"/>
      <c r="H2" s="152"/>
    </row>
    <row r="3" spans="1:8" x14ac:dyDescent="0.2">
      <c r="A3" s="148" t="s">
        <v>544</v>
      </c>
      <c r="B3" s="153"/>
      <c r="C3" s="154"/>
      <c r="D3" s="155">
        <v>20094</v>
      </c>
      <c r="E3" s="156"/>
      <c r="F3" s="157">
        <v>41934</v>
      </c>
      <c r="G3" s="158"/>
      <c r="H3" s="159"/>
    </row>
    <row r="4" spans="1:8" x14ac:dyDescent="0.2">
      <c r="A4" s="160"/>
      <c r="B4" s="161"/>
      <c r="C4" s="162"/>
      <c r="D4" s="163">
        <v>18550</v>
      </c>
      <c r="E4" s="164"/>
      <c r="F4" s="165">
        <v>23352</v>
      </c>
      <c r="G4" s="166"/>
      <c r="H4" s="167"/>
    </row>
    <row r="5" spans="1:8" x14ac:dyDescent="0.2">
      <c r="A5" s="148" t="s">
        <v>546</v>
      </c>
      <c r="B5" s="153"/>
      <c r="C5" s="154"/>
      <c r="D5" s="155">
        <v>10309</v>
      </c>
      <c r="E5" s="156"/>
      <c r="F5" s="157">
        <v>45588</v>
      </c>
      <c r="G5" s="158"/>
      <c r="H5" s="159"/>
    </row>
    <row r="6" spans="1:8" x14ac:dyDescent="0.2">
      <c r="A6" s="160"/>
      <c r="B6" s="161"/>
      <c r="C6" s="162"/>
      <c r="D6" s="163">
        <v>5014</v>
      </c>
      <c r="E6" s="164"/>
      <c r="F6" s="165">
        <v>24150</v>
      </c>
      <c r="G6" s="166"/>
      <c r="H6" s="167"/>
    </row>
    <row r="7" spans="1:8" x14ac:dyDescent="0.2">
      <c r="A7" s="148" t="s">
        <v>547</v>
      </c>
      <c r="B7" s="153"/>
      <c r="C7" s="154"/>
      <c r="D7" s="155">
        <v>10816</v>
      </c>
      <c r="E7" s="156"/>
      <c r="F7" s="157">
        <v>45483</v>
      </c>
      <c r="G7" s="158"/>
      <c r="H7" s="159"/>
    </row>
    <row r="8" spans="1:8" x14ac:dyDescent="0.2">
      <c r="A8" s="160"/>
      <c r="B8" s="161"/>
      <c r="C8" s="162"/>
      <c r="D8" s="163">
        <v>7505</v>
      </c>
      <c r="E8" s="164"/>
      <c r="F8" s="165">
        <v>24241</v>
      </c>
      <c r="G8" s="166"/>
      <c r="H8" s="167"/>
    </row>
    <row r="9" spans="1:8" x14ac:dyDescent="0.2">
      <c r="A9" s="148" t="s">
        <v>548</v>
      </c>
      <c r="B9" s="153"/>
      <c r="C9" s="154"/>
      <c r="D9" s="155">
        <v>16830</v>
      </c>
      <c r="E9" s="156"/>
      <c r="F9" s="157">
        <v>45945</v>
      </c>
      <c r="G9" s="158"/>
      <c r="H9" s="159"/>
    </row>
    <row r="10" spans="1:8" x14ac:dyDescent="0.2">
      <c r="A10" s="160"/>
      <c r="B10" s="161"/>
      <c r="C10" s="162"/>
      <c r="D10" s="163">
        <v>9530</v>
      </c>
      <c r="E10" s="164"/>
      <c r="F10" s="165">
        <v>25180</v>
      </c>
      <c r="G10" s="166"/>
      <c r="H10" s="167"/>
    </row>
    <row r="11" spans="1:8" x14ac:dyDescent="0.2">
      <c r="A11" s="148" t="s">
        <v>549</v>
      </c>
      <c r="B11" s="153"/>
      <c r="C11" s="154"/>
      <c r="D11" s="155">
        <v>7144</v>
      </c>
      <c r="E11" s="156"/>
      <c r="F11" s="157">
        <v>44475</v>
      </c>
      <c r="G11" s="158"/>
      <c r="H11" s="159"/>
    </row>
    <row r="12" spans="1:8" x14ac:dyDescent="0.2">
      <c r="A12" s="160"/>
      <c r="B12" s="161"/>
      <c r="C12" s="168"/>
      <c r="D12" s="163">
        <v>6481</v>
      </c>
      <c r="E12" s="164"/>
      <c r="F12" s="165">
        <v>24780</v>
      </c>
      <c r="G12" s="166"/>
      <c r="H12" s="167"/>
    </row>
    <row r="13" spans="1:8" x14ac:dyDescent="0.2">
      <c r="A13" s="148"/>
      <c r="B13" s="153"/>
      <c r="C13" s="169"/>
      <c r="D13" s="170">
        <v>13039</v>
      </c>
      <c r="E13" s="171"/>
      <c r="F13" s="172">
        <v>44685</v>
      </c>
      <c r="G13" s="173"/>
      <c r="H13" s="159"/>
    </row>
    <row r="14" spans="1:8" x14ac:dyDescent="0.2">
      <c r="A14" s="160"/>
      <c r="B14" s="161"/>
      <c r="C14" s="162"/>
      <c r="D14" s="163">
        <v>9416</v>
      </c>
      <c r="E14" s="164"/>
      <c r="F14" s="165">
        <v>24341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2.41</v>
      </c>
      <c r="C19" s="174">
        <f>ROUND(VALUE(SUBSTITUTE(実質収支比率等に係る経年分析!G$48,"▲","-")),2)</f>
        <v>2.4300000000000002</v>
      </c>
      <c r="D19" s="174">
        <f>ROUND(VALUE(SUBSTITUTE(実質収支比率等に係る経年分析!H$48,"▲","-")),2)</f>
        <v>3.3</v>
      </c>
      <c r="E19" s="174">
        <f>ROUND(VALUE(SUBSTITUTE(実質収支比率等に係る経年分析!I$48,"▲","-")),2)</f>
        <v>3.61</v>
      </c>
      <c r="F19" s="174">
        <f>ROUND(VALUE(SUBSTITUTE(実質収支比率等に係る経年分析!J$48,"▲","-")),2)</f>
        <v>2.4300000000000002</v>
      </c>
    </row>
    <row r="20" spans="1:11" x14ac:dyDescent="0.2">
      <c r="A20" s="174" t="s">
        <v>57</v>
      </c>
      <c r="B20" s="174">
        <f>ROUND(VALUE(SUBSTITUTE(実質収支比率等に係る経年分析!F$47,"▲","-")),2)</f>
        <v>8.4</v>
      </c>
      <c r="C20" s="174">
        <f>ROUND(VALUE(SUBSTITUTE(実質収支比率等に係る経年分析!G$47,"▲","-")),2)</f>
        <v>6.52</v>
      </c>
      <c r="D20" s="174">
        <f>ROUND(VALUE(SUBSTITUTE(実質収支比率等に係る経年分析!H$47,"▲","-")),2)</f>
        <v>6.33</v>
      </c>
      <c r="E20" s="174">
        <f>ROUND(VALUE(SUBSTITUTE(実質収支比率等に係る経年分析!I$47,"▲","-")),2)</f>
        <v>8.52</v>
      </c>
      <c r="F20" s="174">
        <f>ROUND(VALUE(SUBSTITUTE(実質収支比率等に係る経年分析!J$47,"▲","-")),2)</f>
        <v>11.94</v>
      </c>
    </row>
    <row r="21" spans="1:11" x14ac:dyDescent="0.2">
      <c r="A21" s="174" t="s">
        <v>58</v>
      </c>
      <c r="B21" s="174">
        <f>IF(ISNUMBER(VALUE(SUBSTITUTE(実質収支比率等に係る経年分析!F$49,"▲","-"))),ROUND(VALUE(SUBSTITUTE(実質収支比率等に係る経年分析!F$49,"▲","-")),2),NA())</f>
        <v>-0.46</v>
      </c>
      <c r="C21" s="174">
        <f>IF(ISNUMBER(VALUE(SUBSTITUTE(実質収支比率等に係る経年分析!G$49,"▲","-"))),ROUND(VALUE(SUBSTITUTE(実質収支比率等に係る経年分析!G$49,"▲","-")),2),NA())</f>
        <v>-1.84</v>
      </c>
      <c r="D21" s="174">
        <f>IF(ISNUMBER(VALUE(SUBSTITUTE(実質収支比率等に係る経年分析!H$49,"▲","-"))),ROUND(VALUE(SUBSTITUTE(実質収支比率等に係る経年分析!H$49,"▲","-")),2),NA())</f>
        <v>0.89</v>
      </c>
      <c r="E21" s="174">
        <f>IF(ISNUMBER(VALUE(SUBSTITUTE(実質収支比率等に係る経年分析!I$49,"▲","-"))),ROUND(VALUE(SUBSTITUTE(実質収支比率等に係る経年分析!I$49,"▲","-")),2),NA())</f>
        <v>2.75</v>
      </c>
      <c r="F21" s="174">
        <f>IF(ISNUMBER(VALUE(SUBSTITUTE(実質収支比率等に係る経年分析!J$49,"▲","-"))),ROUND(VALUE(SUBSTITUTE(実質収支比率等に係る経年分析!J$49,"▲","-")),2),NA())</f>
        <v>2.2000000000000002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5.07</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0.34</v>
      </c>
    </row>
    <row r="32" spans="1:11" x14ac:dyDescent="0.2">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0.55000000000000004</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1.35</v>
      </c>
    </row>
    <row r="34" spans="1:16" x14ac:dyDescent="0.2">
      <c r="A34" s="175" t="str">
        <f>IF(連結実質赤字比率に係る赤字・黒字の構成分析!C$36="",NA(),連結実質赤字比率に係る赤字・黒字の構成分析!C$36)</f>
        <v>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1.57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1.44</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1.81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1.68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2.12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1.87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2.41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2.4300000000000002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3.29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3.61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2.4300000000000002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1741</v>
      </c>
      <c r="E42" s="176"/>
      <c r="F42" s="176"/>
      <c r="G42" s="176">
        <f>'実質公債費比率（分子）の構造'!L$52</f>
        <v>1680</v>
      </c>
      <c r="H42" s="176"/>
      <c r="I42" s="176"/>
      <c r="J42" s="176">
        <f>'実質公債費比率（分子）の構造'!M$52</f>
        <v>1599</v>
      </c>
      <c r="K42" s="176"/>
      <c r="L42" s="176"/>
      <c r="M42" s="176">
        <f>'実質公債費比率（分子）の構造'!N$52</f>
        <v>1533</v>
      </c>
      <c r="N42" s="176"/>
      <c r="O42" s="176"/>
      <c r="P42" s="176">
        <f>'実質公債費比率（分子）の構造'!O$52</f>
        <v>1459</v>
      </c>
    </row>
    <row r="43" spans="1:16" x14ac:dyDescent="0.2">
      <c r="A43" s="176" t="s">
        <v>66</v>
      </c>
      <c r="B43" s="176" t="str">
        <f>'実質公債費比率（分子）の構造'!K$51</f>
        <v>-</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201</v>
      </c>
      <c r="C45" s="176"/>
      <c r="D45" s="176"/>
      <c r="E45" s="176">
        <f>'実質公債費比率（分子）の構造'!L$49</f>
        <v>200</v>
      </c>
      <c r="F45" s="176"/>
      <c r="G45" s="176"/>
      <c r="H45" s="176">
        <f>'実質公債費比率（分子）の構造'!M$49</f>
        <v>192</v>
      </c>
      <c r="I45" s="176"/>
      <c r="J45" s="176"/>
      <c r="K45" s="176">
        <f>'実質公債費比率（分子）の構造'!N$49</f>
        <v>192</v>
      </c>
      <c r="L45" s="176"/>
      <c r="M45" s="176"/>
      <c r="N45" s="176">
        <f>'実質公債費比率（分子）の構造'!O$49</f>
        <v>183</v>
      </c>
      <c r="O45" s="176"/>
      <c r="P45" s="176"/>
    </row>
    <row r="46" spans="1:16" x14ac:dyDescent="0.2">
      <c r="A46" s="176" t="s">
        <v>69</v>
      </c>
      <c r="B46" s="176">
        <f>'実質公債費比率（分子）の構造'!K$48</f>
        <v>476</v>
      </c>
      <c r="C46" s="176"/>
      <c r="D46" s="176"/>
      <c r="E46" s="176">
        <f>'実質公債費比率（分子）の構造'!L$48</f>
        <v>470</v>
      </c>
      <c r="F46" s="176"/>
      <c r="G46" s="176"/>
      <c r="H46" s="176">
        <f>'実質公債費比率（分子）の構造'!M$48</f>
        <v>446</v>
      </c>
      <c r="I46" s="176"/>
      <c r="J46" s="176"/>
      <c r="K46" s="176">
        <f>'実質公債費比率（分子）の構造'!N$48</f>
        <v>447</v>
      </c>
      <c r="L46" s="176"/>
      <c r="M46" s="176"/>
      <c r="N46" s="176">
        <f>'実質公債費比率（分子）の構造'!O$48</f>
        <v>434</v>
      </c>
      <c r="O46" s="176"/>
      <c r="P46" s="176"/>
    </row>
    <row r="47" spans="1:16" x14ac:dyDescent="0.2">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1673</v>
      </c>
      <c r="C49" s="176"/>
      <c r="D49" s="176"/>
      <c r="E49" s="176">
        <f>'実質公債費比率（分子）の構造'!L$45</f>
        <v>1860</v>
      </c>
      <c r="F49" s="176"/>
      <c r="G49" s="176"/>
      <c r="H49" s="176">
        <f>'実質公債費比率（分子）の構造'!M$45</f>
        <v>1670</v>
      </c>
      <c r="I49" s="176"/>
      <c r="J49" s="176"/>
      <c r="K49" s="176">
        <f>'実質公債費比率（分子）の構造'!N$45</f>
        <v>1541</v>
      </c>
      <c r="L49" s="176"/>
      <c r="M49" s="176"/>
      <c r="N49" s="176">
        <f>'実質公債費比率（分子）の構造'!O$45</f>
        <v>1410</v>
      </c>
      <c r="O49" s="176"/>
      <c r="P49" s="176"/>
    </row>
    <row r="50" spans="1:16" x14ac:dyDescent="0.2">
      <c r="A50" s="176" t="s">
        <v>72</v>
      </c>
      <c r="B50" s="176" t="e">
        <f>NA()</f>
        <v>#N/A</v>
      </c>
      <c r="C50" s="176">
        <f>IF(ISNUMBER('実質公債費比率（分子）の構造'!K$53),'実質公債費比率（分子）の構造'!K$53,NA())</f>
        <v>609</v>
      </c>
      <c r="D50" s="176" t="e">
        <f>NA()</f>
        <v>#N/A</v>
      </c>
      <c r="E50" s="176" t="e">
        <f>NA()</f>
        <v>#N/A</v>
      </c>
      <c r="F50" s="176">
        <f>IF(ISNUMBER('実質公債費比率（分子）の構造'!L$53),'実質公債費比率（分子）の構造'!L$53,NA())</f>
        <v>850</v>
      </c>
      <c r="G50" s="176" t="e">
        <f>NA()</f>
        <v>#N/A</v>
      </c>
      <c r="H50" s="176" t="e">
        <f>NA()</f>
        <v>#N/A</v>
      </c>
      <c r="I50" s="176">
        <f>IF(ISNUMBER('実質公債費比率（分子）の構造'!M$53),'実質公債費比率（分子）の構造'!M$53,NA())</f>
        <v>709</v>
      </c>
      <c r="J50" s="176" t="e">
        <f>NA()</f>
        <v>#N/A</v>
      </c>
      <c r="K50" s="176" t="e">
        <f>NA()</f>
        <v>#N/A</v>
      </c>
      <c r="L50" s="176">
        <f>IF(ISNUMBER('実質公債費比率（分子）の構造'!N$53),'実質公債費比率（分子）の構造'!N$53,NA())</f>
        <v>647</v>
      </c>
      <c r="M50" s="176" t="e">
        <f>NA()</f>
        <v>#N/A</v>
      </c>
      <c r="N50" s="176" t="e">
        <f>NA()</f>
        <v>#N/A</v>
      </c>
      <c r="O50" s="176">
        <f>IF(ISNUMBER('実質公債費比率（分子）の構造'!O$53),'実質公債費比率（分子）の構造'!O$53,NA())</f>
        <v>568</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45</v>
      </c>
      <c r="B56" s="175"/>
      <c r="C56" s="175"/>
      <c r="D56" s="175">
        <f>'将来負担比率（分子）の構造'!I$52</f>
        <v>15416</v>
      </c>
      <c r="E56" s="175"/>
      <c r="F56" s="175"/>
      <c r="G56" s="175">
        <f>'将来負担比率（分子）の構造'!J$52</f>
        <v>14849</v>
      </c>
      <c r="H56" s="175"/>
      <c r="I56" s="175"/>
      <c r="J56" s="175">
        <f>'将来負担比率（分子）の構造'!K$52</f>
        <v>14304</v>
      </c>
      <c r="K56" s="175"/>
      <c r="L56" s="175"/>
      <c r="M56" s="175">
        <f>'将来負担比率（分子）の構造'!L$52</f>
        <v>13643</v>
      </c>
      <c r="N56" s="175"/>
      <c r="O56" s="175"/>
      <c r="P56" s="175">
        <f>'将来負担比率（分子）の構造'!M$52</f>
        <v>12827</v>
      </c>
    </row>
    <row r="57" spans="1:16" x14ac:dyDescent="0.2">
      <c r="A57" s="175" t="s">
        <v>44</v>
      </c>
      <c r="B57" s="175"/>
      <c r="C57" s="175"/>
      <c r="D57" s="175">
        <f>'将来負担比率（分子）の構造'!I$51</f>
        <v>3778</v>
      </c>
      <c r="E57" s="175"/>
      <c r="F57" s="175"/>
      <c r="G57" s="175">
        <f>'将来負担比率（分子）の構造'!J$51</f>
        <v>3137</v>
      </c>
      <c r="H57" s="175"/>
      <c r="I57" s="175"/>
      <c r="J57" s="175">
        <f>'将来負担比率（分子）の構造'!K$51</f>
        <v>2675</v>
      </c>
      <c r="K57" s="175"/>
      <c r="L57" s="175"/>
      <c r="M57" s="175">
        <f>'将来負担比率（分子）の構造'!L$51</f>
        <v>2201</v>
      </c>
      <c r="N57" s="175"/>
      <c r="O57" s="175"/>
      <c r="P57" s="175">
        <f>'将来負担比率（分子）の構造'!M$51</f>
        <v>2164</v>
      </c>
    </row>
    <row r="58" spans="1:16" x14ac:dyDescent="0.2">
      <c r="A58" s="175" t="s">
        <v>43</v>
      </c>
      <c r="B58" s="175"/>
      <c r="C58" s="175"/>
      <c r="D58" s="175">
        <f>'将来負担比率（分子）の構造'!I$50</f>
        <v>2445</v>
      </c>
      <c r="E58" s="175"/>
      <c r="F58" s="175"/>
      <c r="G58" s="175">
        <f>'将来負担比率（分子）の構造'!J$50</f>
        <v>2525</v>
      </c>
      <c r="H58" s="175"/>
      <c r="I58" s="175"/>
      <c r="J58" s="175">
        <f>'将来負担比率（分子）の構造'!K$50</f>
        <v>3285</v>
      </c>
      <c r="K58" s="175"/>
      <c r="L58" s="175"/>
      <c r="M58" s="175">
        <f>'将来負担比率（分子）の構造'!L$50</f>
        <v>4254</v>
      </c>
      <c r="N58" s="175"/>
      <c r="O58" s="175"/>
      <c r="P58" s="175">
        <f>'将来負担比率（分子）の構造'!M$50</f>
        <v>5418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3255</v>
      </c>
      <c r="C62" s="175"/>
      <c r="D62" s="175"/>
      <c r="E62" s="175">
        <f>'将来負担比率（分子）の構造'!J$45</f>
        <v>3297</v>
      </c>
      <c r="F62" s="175"/>
      <c r="G62" s="175"/>
      <c r="H62" s="175">
        <f>'将来負担比率（分子）の構造'!K$45</f>
        <v>3290</v>
      </c>
      <c r="I62" s="175"/>
      <c r="J62" s="175"/>
      <c r="K62" s="175">
        <f>'将来負担比率（分子）の構造'!L$45</f>
        <v>3219</v>
      </c>
      <c r="L62" s="175"/>
      <c r="M62" s="175"/>
      <c r="N62" s="175">
        <f>'将来負担比率（分子）の構造'!M$45</f>
        <v>3122</v>
      </c>
      <c r="O62" s="175"/>
      <c r="P62" s="175"/>
    </row>
    <row r="63" spans="1:16" x14ac:dyDescent="0.2">
      <c r="A63" s="175" t="s">
        <v>36</v>
      </c>
      <c r="B63" s="175">
        <f>'将来負担比率（分子）の構造'!I$44</f>
        <v>1206</v>
      </c>
      <c r="C63" s="175"/>
      <c r="D63" s="175"/>
      <c r="E63" s="175">
        <f>'将来負担比率（分子）の構造'!J$44</f>
        <v>1043</v>
      </c>
      <c r="F63" s="175"/>
      <c r="G63" s="175"/>
      <c r="H63" s="175">
        <f>'将来負担比率（分子）の構造'!K$44</f>
        <v>903</v>
      </c>
      <c r="I63" s="175"/>
      <c r="J63" s="175"/>
      <c r="K63" s="175">
        <f>'将来負担比率（分子）の構造'!L$44</f>
        <v>748</v>
      </c>
      <c r="L63" s="175"/>
      <c r="M63" s="175"/>
      <c r="N63" s="175">
        <f>'将来負担比率（分子）の構造'!M$44</f>
        <v>635</v>
      </c>
      <c r="O63" s="175"/>
      <c r="P63" s="175"/>
    </row>
    <row r="64" spans="1:16" x14ac:dyDescent="0.2">
      <c r="A64" s="175" t="s">
        <v>35</v>
      </c>
      <c r="B64" s="175">
        <f>'将来負担比率（分子）の構造'!I$43</f>
        <v>7670</v>
      </c>
      <c r="C64" s="175"/>
      <c r="D64" s="175"/>
      <c r="E64" s="175">
        <f>'将来負担比率（分子）の構造'!J$43</f>
        <v>6617</v>
      </c>
      <c r="F64" s="175"/>
      <c r="G64" s="175"/>
      <c r="H64" s="175">
        <f>'将来負担比率（分子）の構造'!K$43</f>
        <v>5617</v>
      </c>
      <c r="I64" s="175"/>
      <c r="J64" s="175"/>
      <c r="K64" s="175">
        <f>'将来負担比率（分子）の構造'!L$43</f>
        <v>4961</v>
      </c>
      <c r="L64" s="175"/>
      <c r="M64" s="175"/>
      <c r="N64" s="175">
        <f>'将来負担比率（分子）の構造'!M$43</f>
        <v>4671</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17665</v>
      </c>
      <c r="C66" s="175"/>
      <c r="D66" s="175"/>
      <c r="E66" s="175">
        <f>'将来負担比率（分子）の構造'!J$41</f>
        <v>16884</v>
      </c>
      <c r="F66" s="175"/>
      <c r="G66" s="175"/>
      <c r="H66" s="175">
        <f>'将来負担比率（分子）の構造'!K$41</f>
        <v>16357</v>
      </c>
      <c r="I66" s="175"/>
      <c r="J66" s="175"/>
      <c r="K66" s="175">
        <f>'将来負担比率（分子）の構造'!L$41</f>
        <v>15693</v>
      </c>
      <c r="L66" s="175"/>
      <c r="M66" s="175"/>
      <c r="N66" s="175">
        <f>'将来負担比率（分子）の構造'!M$41</f>
        <v>14729</v>
      </c>
      <c r="O66" s="175"/>
      <c r="P66" s="175"/>
    </row>
    <row r="67" spans="1:16" x14ac:dyDescent="0.2">
      <c r="A67" s="175" t="s">
        <v>76</v>
      </c>
      <c r="B67" s="175" t="e">
        <f>NA()</f>
        <v>#N/A</v>
      </c>
      <c r="C67" s="175">
        <f>IF(ISNUMBER('将来負担比率（分子）の構造'!I$53), IF('将来負担比率（分子）の構造'!I$53 &lt; 0, 0, '将来負担比率（分子）の構造'!I$53), NA())</f>
        <v>8156</v>
      </c>
      <c r="D67" s="175" t="e">
        <f>NA()</f>
        <v>#N/A</v>
      </c>
      <c r="E67" s="175" t="e">
        <f>NA()</f>
        <v>#N/A</v>
      </c>
      <c r="F67" s="175">
        <f>IF(ISNUMBER('将来負担比率（分子）の構造'!J$53), IF('将来負担比率（分子）の構造'!J$53 &lt; 0, 0, '将来負担比率（分子）の構造'!J$53), NA())</f>
        <v>7331</v>
      </c>
      <c r="G67" s="175" t="e">
        <f>NA()</f>
        <v>#N/A</v>
      </c>
      <c r="H67" s="175" t="e">
        <f>NA()</f>
        <v>#N/A</v>
      </c>
      <c r="I67" s="175">
        <f>IF(ISNUMBER('将来負担比率（分子）の構造'!K$53), IF('将来負担比率（分子）の構造'!K$53 &lt; 0, 0, '将来負担比率（分子）の構造'!K$53), NA())</f>
        <v>5902</v>
      </c>
      <c r="J67" s="175" t="e">
        <f>NA()</f>
        <v>#N/A</v>
      </c>
      <c r="K67" s="175" t="e">
        <f>NA()</f>
        <v>#N/A</v>
      </c>
      <c r="L67" s="175">
        <f>IF(ISNUMBER('将来負担比率（分子）の構造'!L$53), IF('将来負担比率（分子）の構造'!L$53 &lt; 0, 0, '将来負担比率（分子）の構造'!L$53), NA())</f>
        <v>4523</v>
      </c>
      <c r="M67" s="175" t="e">
        <f>NA()</f>
        <v>#N/A</v>
      </c>
      <c r="N67" s="175" t="e">
        <f>NA()</f>
        <v>#N/A</v>
      </c>
      <c r="O67" s="175">
        <f>IF(ISNUMBER('将来負担比率（分子）の構造'!M$53), IF('将来負担比率（分子）の構造'!M$53 &lt; 0, 0, '将来負担比率（分子）の構造'!M$53), NA())</f>
        <v>2747</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716</v>
      </c>
      <c r="C72" s="179">
        <f>基金残高に係る経年分析!G55</f>
        <v>990</v>
      </c>
      <c r="D72" s="179">
        <f>基金残高に係る経年分析!H55</f>
        <v>1383</v>
      </c>
    </row>
    <row r="73" spans="1:16" x14ac:dyDescent="0.2">
      <c r="A73" s="178" t="s">
        <v>79</v>
      </c>
      <c r="B73" s="179">
        <f>基金残高に係る経年分析!F56</f>
        <v>216</v>
      </c>
      <c r="C73" s="179">
        <f>基金残高に係る経年分析!G56</f>
        <v>216</v>
      </c>
      <c r="D73" s="179">
        <f>基金残高に係る経年分析!H56</f>
        <v>216</v>
      </c>
    </row>
    <row r="74" spans="1:16" x14ac:dyDescent="0.2">
      <c r="A74" s="178" t="s">
        <v>80</v>
      </c>
      <c r="B74" s="179">
        <f>基金残高に係る経年分析!F57</f>
        <v>1407</v>
      </c>
      <c r="C74" s="179">
        <f>基金残高に係る経年分析!G57</f>
        <v>1943</v>
      </c>
      <c r="D74" s="179">
        <f>基金残高に係る経年分析!H57</f>
        <v>2594</v>
      </c>
    </row>
  </sheetData>
  <sheetProtection algorithmName="SHA-512" hashValue="xz4KKU32HoTkdKjo+Y0z+8OW1JigtyNilwcOpoRS13qlPxsBlhimiv8W8FE/UuuyT6+FFNR+3UBKv8O1pvpKzA==" saltValue="DfwsCL27ttpeo7zQyu+m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233</v>
      </c>
      <c r="C5" s="610"/>
      <c r="D5" s="610"/>
      <c r="E5" s="610"/>
      <c r="F5" s="610"/>
      <c r="G5" s="610"/>
      <c r="H5" s="610"/>
      <c r="I5" s="610"/>
      <c r="J5" s="610"/>
      <c r="K5" s="610"/>
      <c r="L5" s="610"/>
      <c r="M5" s="610"/>
      <c r="N5" s="610"/>
      <c r="O5" s="610"/>
      <c r="P5" s="610"/>
      <c r="Q5" s="611"/>
      <c r="R5" s="612">
        <v>5489303</v>
      </c>
      <c r="S5" s="613"/>
      <c r="T5" s="613"/>
      <c r="U5" s="613"/>
      <c r="V5" s="613"/>
      <c r="W5" s="613"/>
      <c r="X5" s="613"/>
      <c r="Y5" s="614"/>
      <c r="Z5" s="615">
        <v>26.3</v>
      </c>
      <c r="AA5" s="615"/>
      <c r="AB5" s="615"/>
      <c r="AC5" s="615"/>
      <c r="AD5" s="616">
        <v>5093104</v>
      </c>
      <c r="AE5" s="616"/>
      <c r="AF5" s="616"/>
      <c r="AG5" s="616"/>
      <c r="AH5" s="616"/>
      <c r="AI5" s="616"/>
      <c r="AJ5" s="616"/>
      <c r="AK5" s="616"/>
      <c r="AL5" s="617">
        <v>43.8</v>
      </c>
      <c r="AM5" s="618"/>
      <c r="AN5" s="618"/>
      <c r="AO5" s="619"/>
      <c r="AP5" s="609" t="s">
        <v>234</v>
      </c>
      <c r="AQ5" s="610"/>
      <c r="AR5" s="610"/>
      <c r="AS5" s="610"/>
      <c r="AT5" s="610"/>
      <c r="AU5" s="610"/>
      <c r="AV5" s="610"/>
      <c r="AW5" s="610"/>
      <c r="AX5" s="610"/>
      <c r="AY5" s="610"/>
      <c r="AZ5" s="610"/>
      <c r="BA5" s="610"/>
      <c r="BB5" s="610"/>
      <c r="BC5" s="610"/>
      <c r="BD5" s="610"/>
      <c r="BE5" s="610"/>
      <c r="BF5" s="611"/>
      <c r="BG5" s="623">
        <v>5093104</v>
      </c>
      <c r="BH5" s="624"/>
      <c r="BI5" s="624"/>
      <c r="BJ5" s="624"/>
      <c r="BK5" s="624"/>
      <c r="BL5" s="624"/>
      <c r="BM5" s="624"/>
      <c r="BN5" s="625"/>
      <c r="BO5" s="626">
        <v>92.8</v>
      </c>
      <c r="BP5" s="626"/>
      <c r="BQ5" s="626"/>
      <c r="BR5" s="626"/>
      <c r="BS5" s="627">
        <v>37954</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2">
      <c r="B6" s="620" t="s">
        <v>238</v>
      </c>
      <c r="C6" s="621"/>
      <c r="D6" s="621"/>
      <c r="E6" s="621"/>
      <c r="F6" s="621"/>
      <c r="G6" s="621"/>
      <c r="H6" s="621"/>
      <c r="I6" s="621"/>
      <c r="J6" s="621"/>
      <c r="K6" s="621"/>
      <c r="L6" s="621"/>
      <c r="M6" s="621"/>
      <c r="N6" s="621"/>
      <c r="O6" s="621"/>
      <c r="P6" s="621"/>
      <c r="Q6" s="622"/>
      <c r="R6" s="623">
        <v>115465</v>
      </c>
      <c r="S6" s="624"/>
      <c r="T6" s="624"/>
      <c r="U6" s="624"/>
      <c r="V6" s="624"/>
      <c r="W6" s="624"/>
      <c r="X6" s="624"/>
      <c r="Y6" s="625"/>
      <c r="Z6" s="626">
        <v>0.6</v>
      </c>
      <c r="AA6" s="626"/>
      <c r="AB6" s="626"/>
      <c r="AC6" s="626"/>
      <c r="AD6" s="627">
        <v>115465</v>
      </c>
      <c r="AE6" s="627"/>
      <c r="AF6" s="627"/>
      <c r="AG6" s="627"/>
      <c r="AH6" s="627"/>
      <c r="AI6" s="627"/>
      <c r="AJ6" s="627"/>
      <c r="AK6" s="627"/>
      <c r="AL6" s="628">
        <v>1</v>
      </c>
      <c r="AM6" s="629"/>
      <c r="AN6" s="629"/>
      <c r="AO6" s="630"/>
      <c r="AP6" s="620" t="s">
        <v>239</v>
      </c>
      <c r="AQ6" s="621"/>
      <c r="AR6" s="621"/>
      <c r="AS6" s="621"/>
      <c r="AT6" s="621"/>
      <c r="AU6" s="621"/>
      <c r="AV6" s="621"/>
      <c r="AW6" s="621"/>
      <c r="AX6" s="621"/>
      <c r="AY6" s="621"/>
      <c r="AZ6" s="621"/>
      <c r="BA6" s="621"/>
      <c r="BB6" s="621"/>
      <c r="BC6" s="621"/>
      <c r="BD6" s="621"/>
      <c r="BE6" s="621"/>
      <c r="BF6" s="622"/>
      <c r="BG6" s="623">
        <v>5093104</v>
      </c>
      <c r="BH6" s="624"/>
      <c r="BI6" s="624"/>
      <c r="BJ6" s="624"/>
      <c r="BK6" s="624"/>
      <c r="BL6" s="624"/>
      <c r="BM6" s="624"/>
      <c r="BN6" s="625"/>
      <c r="BO6" s="626">
        <v>92.8</v>
      </c>
      <c r="BP6" s="626"/>
      <c r="BQ6" s="626"/>
      <c r="BR6" s="626"/>
      <c r="BS6" s="627">
        <v>37954</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193412</v>
      </c>
      <c r="CS6" s="624"/>
      <c r="CT6" s="624"/>
      <c r="CU6" s="624"/>
      <c r="CV6" s="624"/>
      <c r="CW6" s="624"/>
      <c r="CX6" s="624"/>
      <c r="CY6" s="625"/>
      <c r="CZ6" s="617">
        <v>0.9</v>
      </c>
      <c r="DA6" s="618"/>
      <c r="DB6" s="618"/>
      <c r="DC6" s="634"/>
      <c r="DD6" s="632" t="s">
        <v>241</v>
      </c>
      <c r="DE6" s="624"/>
      <c r="DF6" s="624"/>
      <c r="DG6" s="624"/>
      <c r="DH6" s="624"/>
      <c r="DI6" s="624"/>
      <c r="DJ6" s="624"/>
      <c r="DK6" s="624"/>
      <c r="DL6" s="624"/>
      <c r="DM6" s="624"/>
      <c r="DN6" s="624"/>
      <c r="DO6" s="624"/>
      <c r="DP6" s="625"/>
      <c r="DQ6" s="632">
        <v>193412</v>
      </c>
      <c r="DR6" s="624"/>
      <c r="DS6" s="624"/>
      <c r="DT6" s="624"/>
      <c r="DU6" s="624"/>
      <c r="DV6" s="624"/>
      <c r="DW6" s="624"/>
      <c r="DX6" s="624"/>
      <c r="DY6" s="624"/>
      <c r="DZ6" s="624"/>
      <c r="EA6" s="624"/>
      <c r="EB6" s="624"/>
      <c r="EC6" s="633"/>
    </row>
    <row r="7" spans="2:143" ht="11.25" customHeight="1" x14ac:dyDescent="0.2">
      <c r="B7" s="620" t="s">
        <v>242</v>
      </c>
      <c r="C7" s="621"/>
      <c r="D7" s="621"/>
      <c r="E7" s="621"/>
      <c r="F7" s="621"/>
      <c r="G7" s="621"/>
      <c r="H7" s="621"/>
      <c r="I7" s="621"/>
      <c r="J7" s="621"/>
      <c r="K7" s="621"/>
      <c r="L7" s="621"/>
      <c r="M7" s="621"/>
      <c r="N7" s="621"/>
      <c r="O7" s="621"/>
      <c r="P7" s="621"/>
      <c r="Q7" s="622"/>
      <c r="R7" s="623">
        <v>6033</v>
      </c>
      <c r="S7" s="624"/>
      <c r="T7" s="624"/>
      <c r="U7" s="624"/>
      <c r="V7" s="624"/>
      <c r="W7" s="624"/>
      <c r="X7" s="624"/>
      <c r="Y7" s="625"/>
      <c r="Z7" s="626">
        <v>0</v>
      </c>
      <c r="AA7" s="626"/>
      <c r="AB7" s="626"/>
      <c r="AC7" s="626"/>
      <c r="AD7" s="627">
        <v>6033</v>
      </c>
      <c r="AE7" s="627"/>
      <c r="AF7" s="627"/>
      <c r="AG7" s="627"/>
      <c r="AH7" s="627"/>
      <c r="AI7" s="627"/>
      <c r="AJ7" s="627"/>
      <c r="AK7" s="627"/>
      <c r="AL7" s="628">
        <v>0.1</v>
      </c>
      <c r="AM7" s="629"/>
      <c r="AN7" s="629"/>
      <c r="AO7" s="630"/>
      <c r="AP7" s="620" t="s">
        <v>243</v>
      </c>
      <c r="AQ7" s="621"/>
      <c r="AR7" s="621"/>
      <c r="AS7" s="621"/>
      <c r="AT7" s="621"/>
      <c r="AU7" s="621"/>
      <c r="AV7" s="621"/>
      <c r="AW7" s="621"/>
      <c r="AX7" s="621"/>
      <c r="AY7" s="621"/>
      <c r="AZ7" s="621"/>
      <c r="BA7" s="621"/>
      <c r="BB7" s="621"/>
      <c r="BC7" s="621"/>
      <c r="BD7" s="621"/>
      <c r="BE7" s="621"/>
      <c r="BF7" s="622"/>
      <c r="BG7" s="623">
        <v>2652724</v>
      </c>
      <c r="BH7" s="624"/>
      <c r="BI7" s="624"/>
      <c r="BJ7" s="624"/>
      <c r="BK7" s="624"/>
      <c r="BL7" s="624"/>
      <c r="BM7" s="624"/>
      <c r="BN7" s="625"/>
      <c r="BO7" s="626">
        <v>48.3</v>
      </c>
      <c r="BP7" s="626"/>
      <c r="BQ7" s="626"/>
      <c r="BR7" s="626"/>
      <c r="BS7" s="627">
        <v>37954</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3595375</v>
      </c>
      <c r="CS7" s="624"/>
      <c r="CT7" s="624"/>
      <c r="CU7" s="624"/>
      <c r="CV7" s="624"/>
      <c r="CW7" s="624"/>
      <c r="CX7" s="624"/>
      <c r="CY7" s="625"/>
      <c r="CZ7" s="626">
        <v>17.5</v>
      </c>
      <c r="DA7" s="626"/>
      <c r="DB7" s="626"/>
      <c r="DC7" s="626"/>
      <c r="DD7" s="632">
        <v>26830</v>
      </c>
      <c r="DE7" s="624"/>
      <c r="DF7" s="624"/>
      <c r="DG7" s="624"/>
      <c r="DH7" s="624"/>
      <c r="DI7" s="624"/>
      <c r="DJ7" s="624"/>
      <c r="DK7" s="624"/>
      <c r="DL7" s="624"/>
      <c r="DM7" s="624"/>
      <c r="DN7" s="624"/>
      <c r="DO7" s="624"/>
      <c r="DP7" s="625"/>
      <c r="DQ7" s="632">
        <v>2539697</v>
      </c>
      <c r="DR7" s="624"/>
      <c r="DS7" s="624"/>
      <c r="DT7" s="624"/>
      <c r="DU7" s="624"/>
      <c r="DV7" s="624"/>
      <c r="DW7" s="624"/>
      <c r="DX7" s="624"/>
      <c r="DY7" s="624"/>
      <c r="DZ7" s="624"/>
      <c r="EA7" s="624"/>
      <c r="EB7" s="624"/>
      <c r="EC7" s="633"/>
    </row>
    <row r="8" spans="2:143" ht="11.25" customHeight="1" x14ac:dyDescent="0.2">
      <c r="B8" s="620" t="s">
        <v>245</v>
      </c>
      <c r="C8" s="621"/>
      <c r="D8" s="621"/>
      <c r="E8" s="621"/>
      <c r="F8" s="621"/>
      <c r="G8" s="621"/>
      <c r="H8" s="621"/>
      <c r="I8" s="621"/>
      <c r="J8" s="621"/>
      <c r="K8" s="621"/>
      <c r="L8" s="621"/>
      <c r="M8" s="621"/>
      <c r="N8" s="621"/>
      <c r="O8" s="621"/>
      <c r="P8" s="621"/>
      <c r="Q8" s="622"/>
      <c r="R8" s="623">
        <v>50222</v>
      </c>
      <c r="S8" s="624"/>
      <c r="T8" s="624"/>
      <c r="U8" s="624"/>
      <c r="V8" s="624"/>
      <c r="W8" s="624"/>
      <c r="X8" s="624"/>
      <c r="Y8" s="625"/>
      <c r="Z8" s="626">
        <v>0.2</v>
      </c>
      <c r="AA8" s="626"/>
      <c r="AB8" s="626"/>
      <c r="AC8" s="626"/>
      <c r="AD8" s="627">
        <v>50222</v>
      </c>
      <c r="AE8" s="627"/>
      <c r="AF8" s="627"/>
      <c r="AG8" s="627"/>
      <c r="AH8" s="627"/>
      <c r="AI8" s="627"/>
      <c r="AJ8" s="627"/>
      <c r="AK8" s="627"/>
      <c r="AL8" s="628">
        <v>0.4</v>
      </c>
      <c r="AM8" s="629"/>
      <c r="AN8" s="629"/>
      <c r="AO8" s="630"/>
      <c r="AP8" s="620" t="s">
        <v>246</v>
      </c>
      <c r="AQ8" s="621"/>
      <c r="AR8" s="621"/>
      <c r="AS8" s="621"/>
      <c r="AT8" s="621"/>
      <c r="AU8" s="621"/>
      <c r="AV8" s="621"/>
      <c r="AW8" s="621"/>
      <c r="AX8" s="621"/>
      <c r="AY8" s="621"/>
      <c r="AZ8" s="621"/>
      <c r="BA8" s="621"/>
      <c r="BB8" s="621"/>
      <c r="BC8" s="621"/>
      <c r="BD8" s="621"/>
      <c r="BE8" s="621"/>
      <c r="BF8" s="622"/>
      <c r="BG8" s="623">
        <v>87794</v>
      </c>
      <c r="BH8" s="624"/>
      <c r="BI8" s="624"/>
      <c r="BJ8" s="624"/>
      <c r="BK8" s="624"/>
      <c r="BL8" s="624"/>
      <c r="BM8" s="624"/>
      <c r="BN8" s="625"/>
      <c r="BO8" s="626">
        <v>1.6</v>
      </c>
      <c r="BP8" s="626"/>
      <c r="BQ8" s="626"/>
      <c r="BR8" s="626"/>
      <c r="BS8" s="627" t="s">
        <v>181</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9065074</v>
      </c>
      <c r="CS8" s="624"/>
      <c r="CT8" s="624"/>
      <c r="CU8" s="624"/>
      <c r="CV8" s="624"/>
      <c r="CW8" s="624"/>
      <c r="CX8" s="624"/>
      <c r="CY8" s="625"/>
      <c r="CZ8" s="626">
        <v>44</v>
      </c>
      <c r="DA8" s="626"/>
      <c r="DB8" s="626"/>
      <c r="DC8" s="626"/>
      <c r="DD8" s="632">
        <v>18571</v>
      </c>
      <c r="DE8" s="624"/>
      <c r="DF8" s="624"/>
      <c r="DG8" s="624"/>
      <c r="DH8" s="624"/>
      <c r="DI8" s="624"/>
      <c r="DJ8" s="624"/>
      <c r="DK8" s="624"/>
      <c r="DL8" s="624"/>
      <c r="DM8" s="624"/>
      <c r="DN8" s="624"/>
      <c r="DO8" s="624"/>
      <c r="DP8" s="625"/>
      <c r="DQ8" s="632">
        <v>4326686</v>
      </c>
      <c r="DR8" s="624"/>
      <c r="DS8" s="624"/>
      <c r="DT8" s="624"/>
      <c r="DU8" s="624"/>
      <c r="DV8" s="624"/>
      <c r="DW8" s="624"/>
      <c r="DX8" s="624"/>
      <c r="DY8" s="624"/>
      <c r="DZ8" s="624"/>
      <c r="EA8" s="624"/>
      <c r="EB8" s="624"/>
      <c r="EC8" s="633"/>
    </row>
    <row r="9" spans="2:143" ht="11.25" customHeight="1" x14ac:dyDescent="0.2">
      <c r="B9" s="620" t="s">
        <v>248</v>
      </c>
      <c r="C9" s="621"/>
      <c r="D9" s="621"/>
      <c r="E9" s="621"/>
      <c r="F9" s="621"/>
      <c r="G9" s="621"/>
      <c r="H9" s="621"/>
      <c r="I9" s="621"/>
      <c r="J9" s="621"/>
      <c r="K9" s="621"/>
      <c r="L9" s="621"/>
      <c r="M9" s="621"/>
      <c r="N9" s="621"/>
      <c r="O9" s="621"/>
      <c r="P9" s="621"/>
      <c r="Q9" s="622"/>
      <c r="R9" s="623">
        <v>35805</v>
      </c>
      <c r="S9" s="624"/>
      <c r="T9" s="624"/>
      <c r="U9" s="624"/>
      <c r="V9" s="624"/>
      <c r="W9" s="624"/>
      <c r="X9" s="624"/>
      <c r="Y9" s="625"/>
      <c r="Z9" s="626">
        <v>0.2</v>
      </c>
      <c r="AA9" s="626"/>
      <c r="AB9" s="626"/>
      <c r="AC9" s="626"/>
      <c r="AD9" s="627">
        <v>35805</v>
      </c>
      <c r="AE9" s="627"/>
      <c r="AF9" s="627"/>
      <c r="AG9" s="627"/>
      <c r="AH9" s="627"/>
      <c r="AI9" s="627"/>
      <c r="AJ9" s="627"/>
      <c r="AK9" s="627"/>
      <c r="AL9" s="628">
        <v>0.3</v>
      </c>
      <c r="AM9" s="629"/>
      <c r="AN9" s="629"/>
      <c r="AO9" s="630"/>
      <c r="AP9" s="620" t="s">
        <v>249</v>
      </c>
      <c r="AQ9" s="621"/>
      <c r="AR9" s="621"/>
      <c r="AS9" s="621"/>
      <c r="AT9" s="621"/>
      <c r="AU9" s="621"/>
      <c r="AV9" s="621"/>
      <c r="AW9" s="621"/>
      <c r="AX9" s="621"/>
      <c r="AY9" s="621"/>
      <c r="AZ9" s="621"/>
      <c r="BA9" s="621"/>
      <c r="BB9" s="621"/>
      <c r="BC9" s="621"/>
      <c r="BD9" s="621"/>
      <c r="BE9" s="621"/>
      <c r="BF9" s="622"/>
      <c r="BG9" s="623">
        <v>2351318</v>
      </c>
      <c r="BH9" s="624"/>
      <c r="BI9" s="624"/>
      <c r="BJ9" s="624"/>
      <c r="BK9" s="624"/>
      <c r="BL9" s="624"/>
      <c r="BM9" s="624"/>
      <c r="BN9" s="625"/>
      <c r="BO9" s="626">
        <v>42.8</v>
      </c>
      <c r="BP9" s="626"/>
      <c r="BQ9" s="626"/>
      <c r="BR9" s="626"/>
      <c r="BS9" s="627" t="s">
        <v>181</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2209412</v>
      </c>
      <c r="CS9" s="624"/>
      <c r="CT9" s="624"/>
      <c r="CU9" s="624"/>
      <c r="CV9" s="624"/>
      <c r="CW9" s="624"/>
      <c r="CX9" s="624"/>
      <c r="CY9" s="625"/>
      <c r="CZ9" s="626">
        <v>10.7</v>
      </c>
      <c r="DA9" s="626"/>
      <c r="DB9" s="626"/>
      <c r="DC9" s="626"/>
      <c r="DD9" s="632">
        <v>17852</v>
      </c>
      <c r="DE9" s="624"/>
      <c r="DF9" s="624"/>
      <c r="DG9" s="624"/>
      <c r="DH9" s="624"/>
      <c r="DI9" s="624"/>
      <c r="DJ9" s="624"/>
      <c r="DK9" s="624"/>
      <c r="DL9" s="624"/>
      <c r="DM9" s="624"/>
      <c r="DN9" s="624"/>
      <c r="DO9" s="624"/>
      <c r="DP9" s="625"/>
      <c r="DQ9" s="632">
        <v>1781067</v>
      </c>
      <c r="DR9" s="624"/>
      <c r="DS9" s="624"/>
      <c r="DT9" s="624"/>
      <c r="DU9" s="624"/>
      <c r="DV9" s="624"/>
      <c r="DW9" s="624"/>
      <c r="DX9" s="624"/>
      <c r="DY9" s="624"/>
      <c r="DZ9" s="624"/>
      <c r="EA9" s="624"/>
      <c r="EB9" s="624"/>
      <c r="EC9" s="633"/>
    </row>
    <row r="10" spans="2:143" ht="11.25" customHeight="1" x14ac:dyDescent="0.2">
      <c r="B10" s="620" t="s">
        <v>251</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241</v>
      </c>
      <c r="AA10" s="626"/>
      <c r="AB10" s="626"/>
      <c r="AC10" s="626"/>
      <c r="AD10" s="627" t="s">
        <v>130</v>
      </c>
      <c r="AE10" s="627"/>
      <c r="AF10" s="627"/>
      <c r="AG10" s="627"/>
      <c r="AH10" s="627"/>
      <c r="AI10" s="627"/>
      <c r="AJ10" s="627"/>
      <c r="AK10" s="627"/>
      <c r="AL10" s="628" t="s">
        <v>130</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82522</v>
      </c>
      <c r="BH10" s="624"/>
      <c r="BI10" s="624"/>
      <c r="BJ10" s="624"/>
      <c r="BK10" s="624"/>
      <c r="BL10" s="624"/>
      <c r="BM10" s="624"/>
      <c r="BN10" s="625"/>
      <c r="BO10" s="626">
        <v>1.5</v>
      </c>
      <c r="BP10" s="626"/>
      <c r="BQ10" s="626"/>
      <c r="BR10" s="626"/>
      <c r="BS10" s="627" t="s">
        <v>130</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42137</v>
      </c>
      <c r="CS10" s="624"/>
      <c r="CT10" s="624"/>
      <c r="CU10" s="624"/>
      <c r="CV10" s="624"/>
      <c r="CW10" s="624"/>
      <c r="CX10" s="624"/>
      <c r="CY10" s="625"/>
      <c r="CZ10" s="626">
        <v>0.2</v>
      </c>
      <c r="DA10" s="626"/>
      <c r="DB10" s="626"/>
      <c r="DC10" s="626"/>
      <c r="DD10" s="632" t="s">
        <v>241</v>
      </c>
      <c r="DE10" s="624"/>
      <c r="DF10" s="624"/>
      <c r="DG10" s="624"/>
      <c r="DH10" s="624"/>
      <c r="DI10" s="624"/>
      <c r="DJ10" s="624"/>
      <c r="DK10" s="624"/>
      <c r="DL10" s="624"/>
      <c r="DM10" s="624"/>
      <c r="DN10" s="624"/>
      <c r="DO10" s="624"/>
      <c r="DP10" s="625"/>
      <c r="DQ10" s="632">
        <v>41997</v>
      </c>
      <c r="DR10" s="624"/>
      <c r="DS10" s="624"/>
      <c r="DT10" s="624"/>
      <c r="DU10" s="624"/>
      <c r="DV10" s="624"/>
      <c r="DW10" s="624"/>
      <c r="DX10" s="624"/>
      <c r="DY10" s="624"/>
      <c r="DZ10" s="624"/>
      <c r="EA10" s="624"/>
      <c r="EB10" s="624"/>
      <c r="EC10" s="633"/>
    </row>
    <row r="11" spans="2:143" ht="11.25" customHeight="1" x14ac:dyDescent="0.2">
      <c r="B11" s="620" t="s">
        <v>254</v>
      </c>
      <c r="C11" s="621"/>
      <c r="D11" s="621"/>
      <c r="E11" s="621"/>
      <c r="F11" s="621"/>
      <c r="G11" s="621"/>
      <c r="H11" s="621"/>
      <c r="I11" s="621"/>
      <c r="J11" s="621"/>
      <c r="K11" s="621"/>
      <c r="L11" s="621"/>
      <c r="M11" s="621"/>
      <c r="N11" s="621"/>
      <c r="O11" s="621"/>
      <c r="P11" s="621"/>
      <c r="Q11" s="622"/>
      <c r="R11" s="623">
        <v>1108713</v>
      </c>
      <c r="S11" s="624"/>
      <c r="T11" s="624"/>
      <c r="U11" s="624"/>
      <c r="V11" s="624"/>
      <c r="W11" s="624"/>
      <c r="X11" s="624"/>
      <c r="Y11" s="625"/>
      <c r="Z11" s="628">
        <v>5.3</v>
      </c>
      <c r="AA11" s="629"/>
      <c r="AB11" s="629"/>
      <c r="AC11" s="635"/>
      <c r="AD11" s="632">
        <v>1108713</v>
      </c>
      <c r="AE11" s="624"/>
      <c r="AF11" s="624"/>
      <c r="AG11" s="624"/>
      <c r="AH11" s="624"/>
      <c r="AI11" s="624"/>
      <c r="AJ11" s="624"/>
      <c r="AK11" s="625"/>
      <c r="AL11" s="628">
        <v>9.5</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131090</v>
      </c>
      <c r="BH11" s="624"/>
      <c r="BI11" s="624"/>
      <c r="BJ11" s="624"/>
      <c r="BK11" s="624"/>
      <c r="BL11" s="624"/>
      <c r="BM11" s="624"/>
      <c r="BN11" s="625"/>
      <c r="BO11" s="626">
        <v>2.4</v>
      </c>
      <c r="BP11" s="626"/>
      <c r="BQ11" s="626"/>
      <c r="BR11" s="626"/>
      <c r="BS11" s="627">
        <v>37954</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124660</v>
      </c>
      <c r="CS11" s="624"/>
      <c r="CT11" s="624"/>
      <c r="CU11" s="624"/>
      <c r="CV11" s="624"/>
      <c r="CW11" s="624"/>
      <c r="CX11" s="624"/>
      <c r="CY11" s="625"/>
      <c r="CZ11" s="626">
        <v>0.6</v>
      </c>
      <c r="DA11" s="626"/>
      <c r="DB11" s="626"/>
      <c r="DC11" s="626"/>
      <c r="DD11" s="632">
        <v>3627</v>
      </c>
      <c r="DE11" s="624"/>
      <c r="DF11" s="624"/>
      <c r="DG11" s="624"/>
      <c r="DH11" s="624"/>
      <c r="DI11" s="624"/>
      <c r="DJ11" s="624"/>
      <c r="DK11" s="624"/>
      <c r="DL11" s="624"/>
      <c r="DM11" s="624"/>
      <c r="DN11" s="624"/>
      <c r="DO11" s="624"/>
      <c r="DP11" s="625"/>
      <c r="DQ11" s="632">
        <v>104584</v>
      </c>
      <c r="DR11" s="624"/>
      <c r="DS11" s="624"/>
      <c r="DT11" s="624"/>
      <c r="DU11" s="624"/>
      <c r="DV11" s="624"/>
      <c r="DW11" s="624"/>
      <c r="DX11" s="624"/>
      <c r="DY11" s="624"/>
      <c r="DZ11" s="624"/>
      <c r="EA11" s="624"/>
      <c r="EB11" s="624"/>
      <c r="EC11" s="633"/>
    </row>
    <row r="12" spans="2:143" ht="11.25" customHeight="1" x14ac:dyDescent="0.2">
      <c r="B12" s="620" t="s">
        <v>257</v>
      </c>
      <c r="C12" s="621"/>
      <c r="D12" s="621"/>
      <c r="E12" s="621"/>
      <c r="F12" s="621"/>
      <c r="G12" s="621"/>
      <c r="H12" s="621"/>
      <c r="I12" s="621"/>
      <c r="J12" s="621"/>
      <c r="K12" s="621"/>
      <c r="L12" s="621"/>
      <c r="M12" s="621"/>
      <c r="N12" s="621"/>
      <c r="O12" s="621"/>
      <c r="P12" s="621"/>
      <c r="Q12" s="622"/>
      <c r="R12" s="623">
        <v>813</v>
      </c>
      <c r="S12" s="624"/>
      <c r="T12" s="624"/>
      <c r="U12" s="624"/>
      <c r="V12" s="624"/>
      <c r="W12" s="624"/>
      <c r="X12" s="624"/>
      <c r="Y12" s="625"/>
      <c r="Z12" s="626">
        <v>0</v>
      </c>
      <c r="AA12" s="626"/>
      <c r="AB12" s="626"/>
      <c r="AC12" s="626"/>
      <c r="AD12" s="627">
        <v>813</v>
      </c>
      <c r="AE12" s="627"/>
      <c r="AF12" s="627"/>
      <c r="AG12" s="627"/>
      <c r="AH12" s="627"/>
      <c r="AI12" s="627"/>
      <c r="AJ12" s="627"/>
      <c r="AK12" s="627"/>
      <c r="AL12" s="628">
        <v>0</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1994155</v>
      </c>
      <c r="BH12" s="624"/>
      <c r="BI12" s="624"/>
      <c r="BJ12" s="624"/>
      <c r="BK12" s="624"/>
      <c r="BL12" s="624"/>
      <c r="BM12" s="624"/>
      <c r="BN12" s="625"/>
      <c r="BO12" s="626">
        <v>36.299999999999997</v>
      </c>
      <c r="BP12" s="626"/>
      <c r="BQ12" s="626"/>
      <c r="BR12" s="626"/>
      <c r="BS12" s="627" t="s">
        <v>130</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228948</v>
      </c>
      <c r="CS12" s="624"/>
      <c r="CT12" s="624"/>
      <c r="CU12" s="624"/>
      <c r="CV12" s="624"/>
      <c r="CW12" s="624"/>
      <c r="CX12" s="624"/>
      <c r="CY12" s="625"/>
      <c r="CZ12" s="626">
        <v>1.1000000000000001</v>
      </c>
      <c r="DA12" s="626"/>
      <c r="DB12" s="626"/>
      <c r="DC12" s="626"/>
      <c r="DD12" s="632" t="s">
        <v>130</v>
      </c>
      <c r="DE12" s="624"/>
      <c r="DF12" s="624"/>
      <c r="DG12" s="624"/>
      <c r="DH12" s="624"/>
      <c r="DI12" s="624"/>
      <c r="DJ12" s="624"/>
      <c r="DK12" s="624"/>
      <c r="DL12" s="624"/>
      <c r="DM12" s="624"/>
      <c r="DN12" s="624"/>
      <c r="DO12" s="624"/>
      <c r="DP12" s="625"/>
      <c r="DQ12" s="632">
        <v>203086</v>
      </c>
      <c r="DR12" s="624"/>
      <c r="DS12" s="624"/>
      <c r="DT12" s="624"/>
      <c r="DU12" s="624"/>
      <c r="DV12" s="624"/>
      <c r="DW12" s="624"/>
      <c r="DX12" s="624"/>
      <c r="DY12" s="624"/>
      <c r="DZ12" s="624"/>
      <c r="EA12" s="624"/>
      <c r="EB12" s="624"/>
      <c r="EC12" s="633"/>
    </row>
    <row r="13" spans="2:143" ht="11.25" customHeight="1" x14ac:dyDescent="0.2">
      <c r="B13" s="620" t="s">
        <v>260</v>
      </c>
      <c r="C13" s="621"/>
      <c r="D13" s="621"/>
      <c r="E13" s="621"/>
      <c r="F13" s="621"/>
      <c r="G13" s="621"/>
      <c r="H13" s="621"/>
      <c r="I13" s="621"/>
      <c r="J13" s="621"/>
      <c r="K13" s="621"/>
      <c r="L13" s="621"/>
      <c r="M13" s="621"/>
      <c r="N13" s="621"/>
      <c r="O13" s="621"/>
      <c r="P13" s="621"/>
      <c r="Q13" s="622"/>
      <c r="R13" s="623" t="s">
        <v>241</v>
      </c>
      <c r="S13" s="624"/>
      <c r="T13" s="624"/>
      <c r="U13" s="624"/>
      <c r="V13" s="624"/>
      <c r="W13" s="624"/>
      <c r="X13" s="624"/>
      <c r="Y13" s="625"/>
      <c r="Z13" s="626" t="s">
        <v>241</v>
      </c>
      <c r="AA13" s="626"/>
      <c r="AB13" s="626"/>
      <c r="AC13" s="626"/>
      <c r="AD13" s="627" t="s">
        <v>181</v>
      </c>
      <c r="AE13" s="627"/>
      <c r="AF13" s="627"/>
      <c r="AG13" s="627"/>
      <c r="AH13" s="627"/>
      <c r="AI13" s="627"/>
      <c r="AJ13" s="627"/>
      <c r="AK13" s="627"/>
      <c r="AL13" s="628" t="s">
        <v>181</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1947655</v>
      </c>
      <c r="BH13" s="624"/>
      <c r="BI13" s="624"/>
      <c r="BJ13" s="624"/>
      <c r="BK13" s="624"/>
      <c r="BL13" s="624"/>
      <c r="BM13" s="624"/>
      <c r="BN13" s="625"/>
      <c r="BO13" s="626">
        <v>35.5</v>
      </c>
      <c r="BP13" s="626"/>
      <c r="BQ13" s="626"/>
      <c r="BR13" s="626"/>
      <c r="BS13" s="627" t="s">
        <v>130</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1037033</v>
      </c>
      <c r="CS13" s="624"/>
      <c r="CT13" s="624"/>
      <c r="CU13" s="624"/>
      <c r="CV13" s="624"/>
      <c r="CW13" s="624"/>
      <c r="CX13" s="624"/>
      <c r="CY13" s="625"/>
      <c r="CZ13" s="626">
        <v>5</v>
      </c>
      <c r="DA13" s="626"/>
      <c r="DB13" s="626"/>
      <c r="DC13" s="626"/>
      <c r="DD13" s="632">
        <v>202660</v>
      </c>
      <c r="DE13" s="624"/>
      <c r="DF13" s="624"/>
      <c r="DG13" s="624"/>
      <c r="DH13" s="624"/>
      <c r="DI13" s="624"/>
      <c r="DJ13" s="624"/>
      <c r="DK13" s="624"/>
      <c r="DL13" s="624"/>
      <c r="DM13" s="624"/>
      <c r="DN13" s="624"/>
      <c r="DO13" s="624"/>
      <c r="DP13" s="625"/>
      <c r="DQ13" s="632">
        <v>816568</v>
      </c>
      <c r="DR13" s="624"/>
      <c r="DS13" s="624"/>
      <c r="DT13" s="624"/>
      <c r="DU13" s="624"/>
      <c r="DV13" s="624"/>
      <c r="DW13" s="624"/>
      <c r="DX13" s="624"/>
      <c r="DY13" s="624"/>
      <c r="DZ13" s="624"/>
      <c r="EA13" s="624"/>
      <c r="EB13" s="624"/>
      <c r="EC13" s="633"/>
    </row>
    <row r="14" spans="2:143" ht="11.25" customHeight="1" x14ac:dyDescent="0.2">
      <c r="B14" s="620" t="s">
        <v>263</v>
      </c>
      <c r="C14" s="621"/>
      <c r="D14" s="621"/>
      <c r="E14" s="621"/>
      <c r="F14" s="621"/>
      <c r="G14" s="621"/>
      <c r="H14" s="621"/>
      <c r="I14" s="621"/>
      <c r="J14" s="621"/>
      <c r="K14" s="621"/>
      <c r="L14" s="621"/>
      <c r="M14" s="621"/>
      <c r="N14" s="621"/>
      <c r="O14" s="621"/>
      <c r="P14" s="621"/>
      <c r="Q14" s="622"/>
      <c r="R14" s="623">
        <v>839</v>
      </c>
      <c r="S14" s="624"/>
      <c r="T14" s="624"/>
      <c r="U14" s="624"/>
      <c r="V14" s="624"/>
      <c r="W14" s="624"/>
      <c r="X14" s="624"/>
      <c r="Y14" s="625"/>
      <c r="Z14" s="626">
        <v>0</v>
      </c>
      <c r="AA14" s="626"/>
      <c r="AB14" s="626"/>
      <c r="AC14" s="626"/>
      <c r="AD14" s="627">
        <v>839</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157645</v>
      </c>
      <c r="BH14" s="624"/>
      <c r="BI14" s="624"/>
      <c r="BJ14" s="624"/>
      <c r="BK14" s="624"/>
      <c r="BL14" s="624"/>
      <c r="BM14" s="624"/>
      <c r="BN14" s="625"/>
      <c r="BO14" s="626">
        <v>2.9</v>
      </c>
      <c r="BP14" s="626"/>
      <c r="BQ14" s="626"/>
      <c r="BR14" s="626"/>
      <c r="BS14" s="627" t="s">
        <v>181</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742497</v>
      </c>
      <c r="CS14" s="624"/>
      <c r="CT14" s="624"/>
      <c r="CU14" s="624"/>
      <c r="CV14" s="624"/>
      <c r="CW14" s="624"/>
      <c r="CX14" s="624"/>
      <c r="CY14" s="625"/>
      <c r="CZ14" s="626">
        <v>3.6</v>
      </c>
      <c r="DA14" s="626"/>
      <c r="DB14" s="626"/>
      <c r="DC14" s="626"/>
      <c r="DD14" s="632">
        <v>15872</v>
      </c>
      <c r="DE14" s="624"/>
      <c r="DF14" s="624"/>
      <c r="DG14" s="624"/>
      <c r="DH14" s="624"/>
      <c r="DI14" s="624"/>
      <c r="DJ14" s="624"/>
      <c r="DK14" s="624"/>
      <c r="DL14" s="624"/>
      <c r="DM14" s="624"/>
      <c r="DN14" s="624"/>
      <c r="DO14" s="624"/>
      <c r="DP14" s="625"/>
      <c r="DQ14" s="632">
        <v>678790</v>
      </c>
      <c r="DR14" s="624"/>
      <c r="DS14" s="624"/>
      <c r="DT14" s="624"/>
      <c r="DU14" s="624"/>
      <c r="DV14" s="624"/>
      <c r="DW14" s="624"/>
      <c r="DX14" s="624"/>
      <c r="DY14" s="624"/>
      <c r="DZ14" s="624"/>
      <c r="EA14" s="624"/>
      <c r="EB14" s="624"/>
      <c r="EC14" s="633"/>
    </row>
    <row r="15" spans="2:143" ht="11.25" customHeight="1" x14ac:dyDescent="0.2">
      <c r="B15" s="620" t="s">
        <v>266</v>
      </c>
      <c r="C15" s="621"/>
      <c r="D15" s="621"/>
      <c r="E15" s="621"/>
      <c r="F15" s="621"/>
      <c r="G15" s="621"/>
      <c r="H15" s="621"/>
      <c r="I15" s="621"/>
      <c r="J15" s="621"/>
      <c r="K15" s="621"/>
      <c r="L15" s="621"/>
      <c r="M15" s="621"/>
      <c r="N15" s="621"/>
      <c r="O15" s="621"/>
      <c r="P15" s="621"/>
      <c r="Q15" s="622"/>
      <c r="R15" s="623" t="s">
        <v>241</v>
      </c>
      <c r="S15" s="624"/>
      <c r="T15" s="624"/>
      <c r="U15" s="624"/>
      <c r="V15" s="624"/>
      <c r="W15" s="624"/>
      <c r="X15" s="624"/>
      <c r="Y15" s="625"/>
      <c r="Z15" s="626" t="s">
        <v>130</v>
      </c>
      <c r="AA15" s="626"/>
      <c r="AB15" s="626"/>
      <c r="AC15" s="626"/>
      <c r="AD15" s="627" t="s">
        <v>181</v>
      </c>
      <c r="AE15" s="627"/>
      <c r="AF15" s="627"/>
      <c r="AG15" s="627"/>
      <c r="AH15" s="627"/>
      <c r="AI15" s="627"/>
      <c r="AJ15" s="627"/>
      <c r="AK15" s="627"/>
      <c r="AL15" s="628" t="s">
        <v>130</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288580</v>
      </c>
      <c r="BH15" s="624"/>
      <c r="BI15" s="624"/>
      <c r="BJ15" s="624"/>
      <c r="BK15" s="624"/>
      <c r="BL15" s="624"/>
      <c r="BM15" s="624"/>
      <c r="BN15" s="625"/>
      <c r="BO15" s="626">
        <v>5.3</v>
      </c>
      <c r="BP15" s="626"/>
      <c r="BQ15" s="626"/>
      <c r="BR15" s="626"/>
      <c r="BS15" s="627" t="s">
        <v>241</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1932620</v>
      </c>
      <c r="CS15" s="624"/>
      <c r="CT15" s="624"/>
      <c r="CU15" s="624"/>
      <c r="CV15" s="624"/>
      <c r="CW15" s="624"/>
      <c r="CX15" s="624"/>
      <c r="CY15" s="625"/>
      <c r="CZ15" s="626">
        <v>9.4</v>
      </c>
      <c r="DA15" s="626"/>
      <c r="DB15" s="626"/>
      <c r="DC15" s="626"/>
      <c r="DD15" s="632">
        <v>83074</v>
      </c>
      <c r="DE15" s="624"/>
      <c r="DF15" s="624"/>
      <c r="DG15" s="624"/>
      <c r="DH15" s="624"/>
      <c r="DI15" s="624"/>
      <c r="DJ15" s="624"/>
      <c r="DK15" s="624"/>
      <c r="DL15" s="624"/>
      <c r="DM15" s="624"/>
      <c r="DN15" s="624"/>
      <c r="DO15" s="624"/>
      <c r="DP15" s="625"/>
      <c r="DQ15" s="632">
        <v>1373943</v>
      </c>
      <c r="DR15" s="624"/>
      <c r="DS15" s="624"/>
      <c r="DT15" s="624"/>
      <c r="DU15" s="624"/>
      <c r="DV15" s="624"/>
      <c r="DW15" s="624"/>
      <c r="DX15" s="624"/>
      <c r="DY15" s="624"/>
      <c r="DZ15" s="624"/>
      <c r="EA15" s="624"/>
      <c r="EB15" s="624"/>
      <c r="EC15" s="633"/>
    </row>
    <row r="16" spans="2:143" ht="11.25" customHeight="1" x14ac:dyDescent="0.2">
      <c r="B16" s="620" t="s">
        <v>269</v>
      </c>
      <c r="C16" s="621"/>
      <c r="D16" s="621"/>
      <c r="E16" s="621"/>
      <c r="F16" s="621"/>
      <c r="G16" s="621"/>
      <c r="H16" s="621"/>
      <c r="I16" s="621"/>
      <c r="J16" s="621"/>
      <c r="K16" s="621"/>
      <c r="L16" s="621"/>
      <c r="M16" s="621"/>
      <c r="N16" s="621"/>
      <c r="O16" s="621"/>
      <c r="P16" s="621"/>
      <c r="Q16" s="622"/>
      <c r="R16" s="623">
        <v>25110</v>
      </c>
      <c r="S16" s="624"/>
      <c r="T16" s="624"/>
      <c r="U16" s="624"/>
      <c r="V16" s="624"/>
      <c r="W16" s="624"/>
      <c r="X16" s="624"/>
      <c r="Y16" s="625"/>
      <c r="Z16" s="626">
        <v>0.1</v>
      </c>
      <c r="AA16" s="626"/>
      <c r="AB16" s="626"/>
      <c r="AC16" s="626"/>
      <c r="AD16" s="627">
        <v>25110</v>
      </c>
      <c r="AE16" s="627"/>
      <c r="AF16" s="627"/>
      <c r="AG16" s="627"/>
      <c r="AH16" s="627"/>
      <c r="AI16" s="627"/>
      <c r="AJ16" s="627"/>
      <c r="AK16" s="627"/>
      <c r="AL16" s="628">
        <v>0.2</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181</v>
      </c>
      <c r="BH16" s="624"/>
      <c r="BI16" s="624"/>
      <c r="BJ16" s="624"/>
      <c r="BK16" s="624"/>
      <c r="BL16" s="624"/>
      <c r="BM16" s="624"/>
      <c r="BN16" s="625"/>
      <c r="BO16" s="626" t="s">
        <v>241</v>
      </c>
      <c r="BP16" s="626"/>
      <c r="BQ16" s="626"/>
      <c r="BR16" s="626"/>
      <c r="BS16" s="627" t="s">
        <v>241</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t="s">
        <v>241</v>
      </c>
      <c r="CS16" s="624"/>
      <c r="CT16" s="624"/>
      <c r="CU16" s="624"/>
      <c r="CV16" s="624"/>
      <c r="CW16" s="624"/>
      <c r="CX16" s="624"/>
      <c r="CY16" s="625"/>
      <c r="CZ16" s="626" t="s">
        <v>241</v>
      </c>
      <c r="DA16" s="626"/>
      <c r="DB16" s="626"/>
      <c r="DC16" s="626"/>
      <c r="DD16" s="632" t="s">
        <v>130</v>
      </c>
      <c r="DE16" s="624"/>
      <c r="DF16" s="624"/>
      <c r="DG16" s="624"/>
      <c r="DH16" s="624"/>
      <c r="DI16" s="624"/>
      <c r="DJ16" s="624"/>
      <c r="DK16" s="624"/>
      <c r="DL16" s="624"/>
      <c r="DM16" s="624"/>
      <c r="DN16" s="624"/>
      <c r="DO16" s="624"/>
      <c r="DP16" s="625"/>
      <c r="DQ16" s="632" t="s">
        <v>130</v>
      </c>
      <c r="DR16" s="624"/>
      <c r="DS16" s="624"/>
      <c r="DT16" s="624"/>
      <c r="DU16" s="624"/>
      <c r="DV16" s="624"/>
      <c r="DW16" s="624"/>
      <c r="DX16" s="624"/>
      <c r="DY16" s="624"/>
      <c r="DZ16" s="624"/>
      <c r="EA16" s="624"/>
      <c r="EB16" s="624"/>
      <c r="EC16" s="633"/>
    </row>
    <row r="17" spans="2:133" ht="11.25" customHeight="1" x14ac:dyDescent="0.2">
      <c r="B17" s="620" t="s">
        <v>272</v>
      </c>
      <c r="C17" s="621"/>
      <c r="D17" s="621"/>
      <c r="E17" s="621"/>
      <c r="F17" s="621"/>
      <c r="G17" s="621"/>
      <c r="H17" s="621"/>
      <c r="I17" s="621"/>
      <c r="J17" s="621"/>
      <c r="K17" s="621"/>
      <c r="L17" s="621"/>
      <c r="M17" s="621"/>
      <c r="N17" s="621"/>
      <c r="O17" s="621"/>
      <c r="P17" s="621"/>
      <c r="Q17" s="622"/>
      <c r="R17" s="623">
        <v>68772</v>
      </c>
      <c r="S17" s="624"/>
      <c r="T17" s="624"/>
      <c r="U17" s="624"/>
      <c r="V17" s="624"/>
      <c r="W17" s="624"/>
      <c r="X17" s="624"/>
      <c r="Y17" s="625"/>
      <c r="Z17" s="626">
        <v>0.3</v>
      </c>
      <c r="AA17" s="626"/>
      <c r="AB17" s="626"/>
      <c r="AC17" s="626"/>
      <c r="AD17" s="627">
        <v>68772</v>
      </c>
      <c r="AE17" s="627"/>
      <c r="AF17" s="627"/>
      <c r="AG17" s="627"/>
      <c r="AH17" s="627"/>
      <c r="AI17" s="627"/>
      <c r="AJ17" s="627"/>
      <c r="AK17" s="627"/>
      <c r="AL17" s="628">
        <v>0.6</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241</v>
      </c>
      <c r="BP17" s="626"/>
      <c r="BQ17" s="626"/>
      <c r="BR17" s="626"/>
      <c r="BS17" s="627" t="s">
        <v>130</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1410143</v>
      </c>
      <c r="CS17" s="624"/>
      <c r="CT17" s="624"/>
      <c r="CU17" s="624"/>
      <c r="CV17" s="624"/>
      <c r="CW17" s="624"/>
      <c r="CX17" s="624"/>
      <c r="CY17" s="625"/>
      <c r="CZ17" s="626">
        <v>6.9</v>
      </c>
      <c r="DA17" s="626"/>
      <c r="DB17" s="626"/>
      <c r="DC17" s="626"/>
      <c r="DD17" s="632" t="s">
        <v>241</v>
      </c>
      <c r="DE17" s="624"/>
      <c r="DF17" s="624"/>
      <c r="DG17" s="624"/>
      <c r="DH17" s="624"/>
      <c r="DI17" s="624"/>
      <c r="DJ17" s="624"/>
      <c r="DK17" s="624"/>
      <c r="DL17" s="624"/>
      <c r="DM17" s="624"/>
      <c r="DN17" s="624"/>
      <c r="DO17" s="624"/>
      <c r="DP17" s="625"/>
      <c r="DQ17" s="632">
        <v>1410143</v>
      </c>
      <c r="DR17" s="624"/>
      <c r="DS17" s="624"/>
      <c r="DT17" s="624"/>
      <c r="DU17" s="624"/>
      <c r="DV17" s="624"/>
      <c r="DW17" s="624"/>
      <c r="DX17" s="624"/>
      <c r="DY17" s="624"/>
      <c r="DZ17" s="624"/>
      <c r="EA17" s="624"/>
      <c r="EB17" s="624"/>
      <c r="EC17" s="633"/>
    </row>
    <row r="18" spans="2:133" ht="11.25" customHeight="1" x14ac:dyDescent="0.2">
      <c r="B18" s="620" t="s">
        <v>275</v>
      </c>
      <c r="C18" s="621"/>
      <c r="D18" s="621"/>
      <c r="E18" s="621"/>
      <c r="F18" s="621"/>
      <c r="G18" s="621"/>
      <c r="H18" s="621"/>
      <c r="I18" s="621"/>
      <c r="J18" s="621"/>
      <c r="K18" s="621"/>
      <c r="L18" s="621"/>
      <c r="M18" s="621"/>
      <c r="N18" s="621"/>
      <c r="O18" s="621"/>
      <c r="P18" s="621"/>
      <c r="Q18" s="622"/>
      <c r="R18" s="623">
        <v>39608</v>
      </c>
      <c r="S18" s="624"/>
      <c r="T18" s="624"/>
      <c r="U18" s="624"/>
      <c r="V18" s="624"/>
      <c r="W18" s="624"/>
      <c r="X18" s="624"/>
      <c r="Y18" s="625"/>
      <c r="Z18" s="626">
        <v>0.2</v>
      </c>
      <c r="AA18" s="626"/>
      <c r="AB18" s="626"/>
      <c r="AC18" s="626"/>
      <c r="AD18" s="627">
        <v>39608</v>
      </c>
      <c r="AE18" s="627"/>
      <c r="AF18" s="627"/>
      <c r="AG18" s="627"/>
      <c r="AH18" s="627"/>
      <c r="AI18" s="627"/>
      <c r="AJ18" s="627"/>
      <c r="AK18" s="627"/>
      <c r="AL18" s="628">
        <v>0.3</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241</v>
      </c>
      <c r="BH18" s="624"/>
      <c r="BI18" s="624"/>
      <c r="BJ18" s="624"/>
      <c r="BK18" s="624"/>
      <c r="BL18" s="624"/>
      <c r="BM18" s="624"/>
      <c r="BN18" s="625"/>
      <c r="BO18" s="626" t="s">
        <v>241</v>
      </c>
      <c r="BP18" s="626"/>
      <c r="BQ18" s="626"/>
      <c r="BR18" s="626"/>
      <c r="BS18" s="627" t="s">
        <v>130</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241</v>
      </c>
      <c r="CS18" s="624"/>
      <c r="CT18" s="624"/>
      <c r="CU18" s="624"/>
      <c r="CV18" s="624"/>
      <c r="CW18" s="624"/>
      <c r="CX18" s="624"/>
      <c r="CY18" s="625"/>
      <c r="CZ18" s="626" t="s">
        <v>241</v>
      </c>
      <c r="DA18" s="626"/>
      <c r="DB18" s="626"/>
      <c r="DC18" s="626"/>
      <c r="DD18" s="632" t="s">
        <v>181</v>
      </c>
      <c r="DE18" s="624"/>
      <c r="DF18" s="624"/>
      <c r="DG18" s="624"/>
      <c r="DH18" s="624"/>
      <c r="DI18" s="624"/>
      <c r="DJ18" s="624"/>
      <c r="DK18" s="624"/>
      <c r="DL18" s="624"/>
      <c r="DM18" s="624"/>
      <c r="DN18" s="624"/>
      <c r="DO18" s="624"/>
      <c r="DP18" s="625"/>
      <c r="DQ18" s="632" t="s">
        <v>181</v>
      </c>
      <c r="DR18" s="624"/>
      <c r="DS18" s="624"/>
      <c r="DT18" s="624"/>
      <c r="DU18" s="624"/>
      <c r="DV18" s="624"/>
      <c r="DW18" s="624"/>
      <c r="DX18" s="624"/>
      <c r="DY18" s="624"/>
      <c r="DZ18" s="624"/>
      <c r="EA18" s="624"/>
      <c r="EB18" s="624"/>
      <c r="EC18" s="633"/>
    </row>
    <row r="19" spans="2:133" ht="11.25" customHeight="1" x14ac:dyDescent="0.2">
      <c r="B19" s="620" t="s">
        <v>278</v>
      </c>
      <c r="C19" s="621"/>
      <c r="D19" s="621"/>
      <c r="E19" s="621"/>
      <c r="F19" s="621"/>
      <c r="G19" s="621"/>
      <c r="H19" s="621"/>
      <c r="I19" s="621"/>
      <c r="J19" s="621"/>
      <c r="K19" s="621"/>
      <c r="L19" s="621"/>
      <c r="M19" s="621"/>
      <c r="N19" s="621"/>
      <c r="O19" s="621"/>
      <c r="P19" s="621"/>
      <c r="Q19" s="622"/>
      <c r="R19" s="623">
        <v>39608</v>
      </c>
      <c r="S19" s="624"/>
      <c r="T19" s="624"/>
      <c r="U19" s="624"/>
      <c r="V19" s="624"/>
      <c r="W19" s="624"/>
      <c r="X19" s="624"/>
      <c r="Y19" s="625"/>
      <c r="Z19" s="626">
        <v>0.2</v>
      </c>
      <c r="AA19" s="626"/>
      <c r="AB19" s="626"/>
      <c r="AC19" s="626"/>
      <c r="AD19" s="627">
        <v>39608</v>
      </c>
      <c r="AE19" s="627"/>
      <c r="AF19" s="627"/>
      <c r="AG19" s="627"/>
      <c r="AH19" s="627"/>
      <c r="AI19" s="627"/>
      <c r="AJ19" s="627"/>
      <c r="AK19" s="627"/>
      <c r="AL19" s="628">
        <v>0.3</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396199</v>
      </c>
      <c r="BH19" s="624"/>
      <c r="BI19" s="624"/>
      <c r="BJ19" s="624"/>
      <c r="BK19" s="624"/>
      <c r="BL19" s="624"/>
      <c r="BM19" s="624"/>
      <c r="BN19" s="625"/>
      <c r="BO19" s="626">
        <v>7.2</v>
      </c>
      <c r="BP19" s="626"/>
      <c r="BQ19" s="626"/>
      <c r="BR19" s="626"/>
      <c r="BS19" s="627" t="s">
        <v>181</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241</v>
      </c>
      <c r="CS19" s="624"/>
      <c r="CT19" s="624"/>
      <c r="CU19" s="624"/>
      <c r="CV19" s="624"/>
      <c r="CW19" s="624"/>
      <c r="CX19" s="624"/>
      <c r="CY19" s="625"/>
      <c r="CZ19" s="626" t="s">
        <v>130</v>
      </c>
      <c r="DA19" s="626"/>
      <c r="DB19" s="626"/>
      <c r="DC19" s="626"/>
      <c r="DD19" s="632" t="s">
        <v>241</v>
      </c>
      <c r="DE19" s="624"/>
      <c r="DF19" s="624"/>
      <c r="DG19" s="624"/>
      <c r="DH19" s="624"/>
      <c r="DI19" s="624"/>
      <c r="DJ19" s="624"/>
      <c r="DK19" s="624"/>
      <c r="DL19" s="624"/>
      <c r="DM19" s="624"/>
      <c r="DN19" s="624"/>
      <c r="DO19" s="624"/>
      <c r="DP19" s="625"/>
      <c r="DQ19" s="632" t="s">
        <v>181</v>
      </c>
      <c r="DR19" s="624"/>
      <c r="DS19" s="624"/>
      <c r="DT19" s="624"/>
      <c r="DU19" s="624"/>
      <c r="DV19" s="624"/>
      <c r="DW19" s="624"/>
      <c r="DX19" s="624"/>
      <c r="DY19" s="624"/>
      <c r="DZ19" s="624"/>
      <c r="EA19" s="624"/>
      <c r="EB19" s="624"/>
      <c r="EC19" s="633"/>
    </row>
    <row r="20" spans="2:133" ht="11.25" customHeight="1" x14ac:dyDescent="0.2">
      <c r="B20" s="636" t="s">
        <v>281</v>
      </c>
      <c r="C20" s="637"/>
      <c r="D20" s="637"/>
      <c r="E20" s="637"/>
      <c r="F20" s="637"/>
      <c r="G20" s="637"/>
      <c r="H20" s="637"/>
      <c r="I20" s="637"/>
      <c r="J20" s="637"/>
      <c r="K20" s="637"/>
      <c r="L20" s="637"/>
      <c r="M20" s="637"/>
      <c r="N20" s="637"/>
      <c r="O20" s="637"/>
      <c r="P20" s="637"/>
      <c r="Q20" s="638"/>
      <c r="R20" s="623" t="s">
        <v>241</v>
      </c>
      <c r="S20" s="624"/>
      <c r="T20" s="624"/>
      <c r="U20" s="624"/>
      <c r="V20" s="624"/>
      <c r="W20" s="624"/>
      <c r="X20" s="624"/>
      <c r="Y20" s="625"/>
      <c r="Z20" s="626" t="s">
        <v>241</v>
      </c>
      <c r="AA20" s="626"/>
      <c r="AB20" s="626"/>
      <c r="AC20" s="626"/>
      <c r="AD20" s="627" t="s">
        <v>241</v>
      </c>
      <c r="AE20" s="627"/>
      <c r="AF20" s="627"/>
      <c r="AG20" s="627"/>
      <c r="AH20" s="627"/>
      <c r="AI20" s="627"/>
      <c r="AJ20" s="627"/>
      <c r="AK20" s="627"/>
      <c r="AL20" s="628" t="s">
        <v>130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396199</v>
      </c>
      <c r="BH20" s="624"/>
      <c r="BI20" s="624"/>
      <c r="BJ20" s="624"/>
      <c r="BK20" s="624"/>
      <c r="BL20" s="624"/>
      <c r="BM20" s="624"/>
      <c r="BN20" s="625"/>
      <c r="BO20" s="626">
        <v>7.2</v>
      </c>
      <c r="BP20" s="626"/>
      <c r="BQ20" s="626"/>
      <c r="BR20" s="626"/>
      <c r="BS20" s="627" t="s">
        <v>130</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20581311</v>
      </c>
      <c r="CS20" s="624"/>
      <c r="CT20" s="624"/>
      <c r="CU20" s="624"/>
      <c r="CV20" s="624"/>
      <c r="CW20" s="624"/>
      <c r="CX20" s="624"/>
      <c r="CY20" s="625"/>
      <c r="CZ20" s="626">
        <v>100</v>
      </c>
      <c r="DA20" s="626"/>
      <c r="DB20" s="626"/>
      <c r="DC20" s="626"/>
      <c r="DD20" s="632">
        <v>368486</v>
      </c>
      <c r="DE20" s="624"/>
      <c r="DF20" s="624"/>
      <c r="DG20" s="624"/>
      <c r="DH20" s="624"/>
      <c r="DI20" s="624"/>
      <c r="DJ20" s="624"/>
      <c r="DK20" s="624"/>
      <c r="DL20" s="624"/>
      <c r="DM20" s="624"/>
      <c r="DN20" s="624"/>
      <c r="DO20" s="624"/>
      <c r="DP20" s="625"/>
      <c r="DQ20" s="632">
        <v>13469973</v>
      </c>
      <c r="DR20" s="624"/>
      <c r="DS20" s="624"/>
      <c r="DT20" s="624"/>
      <c r="DU20" s="624"/>
      <c r="DV20" s="624"/>
      <c r="DW20" s="624"/>
      <c r="DX20" s="624"/>
      <c r="DY20" s="624"/>
      <c r="DZ20" s="624"/>
      <c r="EA20" s="624"/>
      <c r="EB20" s="624"/>
      <c r="EC20" s="633"/>
    </row>
    <row r="21" spans="2:133" ht="11.25" customHeight="1" x14ac:dyDescent="0.2">
      <c r="B21" s="620" t="s">
        <v>284</v>
      </c>
      <c r="C21" s="621"/>
      <c r="D21" s="621"/>
      <c r="E21" s="621"/>
      <c r="F21" s="621"/>
      <c r="G21" s="621"/>
      <c r="H21" s="621"/>
      <c r="I21" s="621"/>
      <c r="J21" s="621"/>
      <c r="K21" s="621"/>
      <c r="L21" s="621"/>
      <c r="M21" s="621"/>
      <c r="N21" s="621"/>
      <c r="O21" s="621"/>
      <c r="P21" s="621"/>
      <c r="Q21" s="622"/>
      <c r="R21" s="623">
        <v>5326030</v>
      </c>
      <c r="S21" s="624"/>
      <c r="T21" s="624"/>
      <c r="U21" s="624"/>
      <c r="V21" s="624"/>
      <c r="W21" s="624"/>
      <c r="X21" s="624"/>
      <c r="Y21" s="625"/>
      <c r="Z21" s="626">
        <v>25.5</v>
      </c>
      <c r="AA21" s="626"/>
      <c r="AB21" s="626"/>
      <c r="AC21" s="626"/>
      <c r="AD21" s="627">
        <v>5018612</v>
      </c>
      <c r="AE21" s="627"/>
      <c r="AF21" s="627"/>
      <c r="AG21" s="627"/>
      <c r="AH21" s="627"/>
      <c r="AI21" s="627"/>
      <c r="AJ21" s="627"/>
      <c r="AK21" s="627"/>
      <c r="AL21" s="628">
        <v>43.1</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t="s">
        <v>241</v>
      </c>
      <c r="BH21" s="624"/>
      <c r="BI21" s="624"/>
      <c r="BJ21" s="624"/>
      <c r="BK21" s="624"/>
      <c r="BL21" s="624"/>
      <c r="BM21" s="624"/>
      <c r="BN21" s="625"/>
      <c r="BO21" s="626" t="s">
        <v>241</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286</v>
      </c>
      <c r="C22" s="621"/>
      <c r="D22" s="621"/>
      <c r="E22" s="621"/>
      <c r="F22" s="621"/>
      <c r="G22" s="621"/>
      <c r="H22" s="621"/>
      <c r="I22" s="621"/>
      <c r="J22" s="621"/>
      <c r="K22" s="621"/>
      <c r="L22" s="621"/>
      <c r="M22" s="621"/>
      <c r="N22" s="621"/>
      <c r="O22" s="621"/>
      <c r="P22" s="621"/>
      <c r="Q22" s="622"/>
      <c r="R22" s="623">
        <v>5018612</v>
      </c>
      <c r="S22" s="624"/>
      <c r="T22" s="624"/>
      <c r="U22" s="624"/>
      <c r="V22" s="624"/>
      <c r="W22" s="624"/>
      <c r="X22" s="624"/>
      <c r="Y22" s="625"/>
      <c r="Z22" s="626">
        <v>24</v>
      </c>
      <c r="AA22" s="626"/>
      <c r="AB22" s="626"/>
      <c r="AC22" s="626"/>
      <c r="AD22" s="627">
        <v>5018612</v>
      </c>
      <c r="AE22" s="627"/>
      <c r="AF22" s="627"/>
      <c r="AG22" s="627"/>
      <c r="AH22" s="627"/>
      <c r="AI22" s="627"/>
      <c r="AJ22" s="627"/>
      <c r="AK22" s="627"/>
      <c r="AL22" s="628">
        <v>43.1</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241</v>
      </c>
      <c r="BP22" s="626"/>
      <c r="BQ22" s="626"/>
      <c r="BR22" s="626"/>
      <c r="BS22" s="627" t="s">
        <v>241</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289</v>
      </c>
      <c r="C23" s="621"/>
      <c r="D23" s="621"/>
      <c r="E23" s="621"/>
      <c r="F23" s="621"/>
      <c r="G23" s="621"/>
      <c r="H23" s="621"/>
      <c r="I23" s="621"/>
      <c r="J23" s="621"/>
      <c r="K23" s="621"/>
      <c r="L23" s="621"/>
      <c r="M23" s="621"/>
      <c r="N23" s="621"/>
      <c r="O23" s="621"/>
      <c r="P23" s="621"/>
      <c r="Q23" s="622"/>
      <c r="R23" s="623">
        <v>307418</v>
      </c>
      <c r="S23" s="624"/>
      <c r="T23" s="624"/>
      <c r="U23" s="624"/>
      <c r="V23" s="624"/>
      <c r="W23" s="624"/>
      <c r="X23" s="624"/>
      <c r="Y23" s="625"/>
      <c r="Z23" s="626">
        <v>1.5</v>
      </c>
      <c r="AA23" s="626"/>
      <c r="AB23" s="626"/>
      <c r="AC23" s="626"/>
      <c r="AD23" s="627" t="s">
        <v>241</v>
      </c>
      <c r="AE23" s="627"/>
      <c r="AF23" s="627"/>
      <c r="AG23" s="627"/>
      <c r="AH23" s="627"/>
      <c r="AI23" s="627"/>
      <c r="AJ23" s="627"/>
      <c r="AK23" s="627"/>
      <c r="AL23" s="628" t="s">
        <v>241</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v>396199</v>
      </c>
      <c r="BH23" s="624"/>
      <c r="BI23" s="624"/>
      <c r="BJ23" s="624"/>
      <c r="BK23" s="624"/>
      <c r="BL23" s="624"/>
      <c r="BM23" s="624"/>
      <c r="BN23" s="625"/>
      <c r="BO23" s="626">
        <v>7.2</v>
      </c>
      <c r="BP23" s="626"/>
      <c r="BQ23" s="626"/>
      <c r="BR23" s="626"/>
      <c r="BS23" s="627" t="s">
        <v>241</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2">
      <c r="B24" s="620" t="s">
        <v>296</v>
      </c>
      <c r="C24" s="621"/>
      <c r="D24" s="621"/>
      <c r="E24" s="621"/>
      <c r="F24" s="621"/>
      <c r="G24" s="621"/>
      <c r="H24" s="621"/>
      <c r="I24" s="621"/>
      <c r="J24" s="621"/>
      <c r="K24" s="621"/>
      <c r="L24" s="621"/>
      <c r="M24" s="621"/>
      <c r="N24" s="621"/>
      <c r="O24" s="621"/>
      <c r="P24" s="621"/>
      <c r="Q24" s="622"/>
      <c r="R24" s="623" t="s">
        <v>241</v>
      </c>
      <c r="S24" s="624"/>
      <c r="T24" s="624"/>
      <c r="U24" s="624"/>
      <c r="V24" s="624"/>
      <c r="W24" s="624"/>
      <c r="X24" s="624"/>
      <c r="Y24" s="625"/>
      <c r="Z24" s="626" t="s">
        <v>181</v>
      </c>
      <c r="AA24" s="626"/>
      <c r="AB24" s="626"/>
      <c r="AC24" s="626"/>
      <c r="AD24" s="627" t="s">
        <v>130</v>
      </c>
      <c r="AE24" s="627"/>
      <c r="AF24" s="627"/>
      <c r="AG24" s="627"/>
      <c r="AH24" s="627"/>
      <c r="AI24" s="627"/>
      <c r="AJ24" s="627"/>
      <c r="AK24" s="627"/>
      <c r="AL24" s="628" t="s">
        <v>241</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241</v>
      </c>
      <c r="BH24" s="624"/>
      <c r="BI24" s="624"/>
      <c r="BJ24" s="624"/>
      <c r="BK24" s="624"/>
      <c r="BL24" s="624"/>
      <c r="BM24" s="624"/>
      <c r="BN24" s="625"/>
      <c r="BO24" s="626" t="s">
        <v>241</v>
      </c>
      <c r="BP24" s="626"/>
      <c r="BQ24" s="626"/>
      <c r="BR24" s="626"/>
      <c r="BS24" s="627" t="s">
        <v>241</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10200617</v>
      </c>
      <c r="CS24" s="613"/>
      <c r="CT24" s="613"/>
      <c r="CU24" s="613"/>
      <c r="CV24" s="613"/>
      <c r="CW24" s="613"/>
      <c r="CX24" s="613"/>
      <c r="CY24" s="614"/>
      <c r="CZ24" s="617">
        <v>49.6</v>
      </c>
      <c r="DA24" s="618"/>
      <c r="DB24" s="618"/>
      <c r="DC24" s="634"/>
      <c r="DD24" s="658">
        <v>5863444</v>
      </c>
      <c r="DE24" s="613"/>
      <c r="DF24" s="613"/>
      <c r="DG24" s="613"/>
      <c r="DH24" s="613"/>
      <c r="DI24" s="613"/>
      <c r="DJ24" s="613"/>
      <c r="DK24" s="614"/>
      <c r="DL24" s="658">
        <v>5767827</v>
      </c>
      <c r="DM24" s="613"/>
      <c r="DN24" s="613"/>
      <c r="DO24" s="613"/>
      <c r="DP24" s="613"/>
      <c r="DQ24" s="613"/>
      <c r="DR24" s="613"/>
      <c r="DS24" s="613"/>
      <c r="DT24" s="613"/>
      <c r="DU24" s="613"/>
      <c r="DV24" s="614"/>
      <c r="DW24" s="617">
        <v>48.8</v>
      </c>
      <c r="DX24" s="618"/>
      <c r="DY24" s="618"/>
      <c r="DZ24" s="618"/>
      <c r="EA24" s="618"/>
      <c r="EB24" s="618"/>
      <c r="EC24" s="619"/>
    </row>
    <row r="25" spans="2:133" ht="11.25" customHeight="1" x14ac:dyDescent="0.2">
      <c r="B25" s="620" t="s">
        <v>299</v>
      </c>
      <c r="C25" s="621"/>
      <c r="D25" s="621"/>
      <c r="E25" s="621"/>
      <c r="F25" s="621"/>
      <c r="G25" s="621"/>
      <c r="H25" s="621"/>
      <c r="I25" s="621"/>
      <c r="J25" s="621"/>
      <c r="K25" s="621"/>
      <c r="L25" s="621"/>
      <c r="M25" s="621"/>
      <c r="N25" s="621"/>
      <c r="O25" s="621"/>
      <c r="P25" s="621"/>
      <c r="Q25" s="622"/>
      <c r="R25" s="623">
        <v>12266713</v>
      </c>
      <c r="S25" s="624"/>
      <c r="T25" s="624"/>
      <c r="U25" s="624"/>
      <c r="V25" s="624"/>
      <c r="W25" s="624"/>
      <c r="X25" s="624"/>
      <c r="Y25" s="625"/>
      <c r="Z25" s="626">
        <v>58.8</v>
      </c>
      <c r="AA25" s="626"/>
      <c r="AB25" s="626"/>
      <c r="AC25" s="626"/>
      <c r="AD25" s="627">
        <v>11563096</v>
      </c>
      <c r="AE25" s="627"/>
      <c r="AF25" s="627"/>
      <c r="AG25" s="627"/>
      <c r="AH25" s="627"/>
      <c r="AI25" s="627"/>
      <c r="AJ25" s="627"/>
      <c r="AK25" s="627"/>
      <c r="AL25" s="628">
        <v>99.4</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241</v>
      </c>
      <c r="BH25" s="624"/>
      <c r="BI25" s="624"/>
      <c r="BJ25" s="624"/>
      <c r="BK25" s="624"/>
      <c r="BL25" s="624"/>
      <c r="BM25" s="624"/>
      <c r="BN25" s="625"/>
      <c r="BO25" s="626" t="s">
        <v>241</v>
      </c>
      <c r="BP25" s="626"/>
      <c r="BQ25" s="626"/>
      <c r="BR25" s="626"/>
      <c r="BS25" s="627" t="s">
        <v>130</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3568920</v>
      </c>
      <c r="CS25" s="655"/>
      <c r="CT25" s="655"/>
      <c r="CU25" s="655"/>
      <c r="CV25" s="655"/>
      <c r="CW25" s="655"/>
      <c r="CX25" s="655"/>
      <c r="CY25" s="656"/>
      <c r="CZ25" s="628">
        <v>17.3</v>
      </c>
      <c r="DA25" s="653"/>
      <c r="DB25" s="653"/>
      <c r="DC25" s="657"/>
      <c r="DD25" s="632">
        <v>3200253</v>
      </c>
      <c r="DE25" s="655"/>
      <c r="DF25" s="655"/>
      <c r="DG25" s="655"/>
      <c r="DH25" s="655"/>
      <c r="DI25" s="655"/>
      <c r="DJ25" s="655"/>
      <c r="DK25" s="656"/>
      <c r="DL25" s="632">
        <v>3105740</v>
      </c>
      <c r="DM25" s="655"/>
      <c r="DN25" s="655"/>
      <c r="DO25" s="655"/>
      <c r="DP25" s="655"/>
      <c r="DQ25" s="655"/>
      <c r="DR25" s="655"/>
      <c r="DS25" s="655"/>
      <c r="DT25" s="655"/>
      <c r="DU25" s="655"/>
      <c r="DV25" s="656"/>
      <c r="DW25" s="628">
        <v>26.3</v>
      </c>
      <c r="DX25" s="653"/>
      <c r="DY25" s="653"/>
      <c r="DZ25" s="653"/>
      <c r="EA25" s="653"/>
      <c r="EB25" s="653"/>
      <c r="EC25" s="654"/>
    </row>
    <row r="26" spans="2:133" ht="11.25" customHeight="1" x14ac:dyDescent="0.2">
      <c r="B26" s="620" t="s">
        <v>302</v>
      </c>
      <c r="C26" s="621"/>
      <c r="D26" s="621"/>
      <c r="E26" s="621"/>
      <c r="F26" s="621"/>
      <c r="G26" s="621"/>
      <c r="H26" s="621"/>
      <c r="I26" s="621"/>
      <c r="J26" s="621"/>
      <c r="K26" s="621"/>
      <c r="L26" s="621"/>
      <c r="M26" s="621"/>
      <c r="N26" s="621"/>
      <c r="O26" s="621"/>
      <c r="P26" s="621"/>
      <c r="Q26" s="622"/>
      <c r="R26" s="623">
        <v>5700</v>
      </c>
      <c r="S26" s="624"/>
      <c r="T26" s="624"/>
      <c r="U26" s="624"/>
      <c r="V26" s="624"/>
      <c r="W26" s="624"/>
      <c r="X26" s="624"/>
      <c r="Y26" s="625"/>
      <c r="Z26" s="626">
        <v>0</v>
      </c>
      <c r="AA26" s="626"/>
      <c r="AB26" s="626"/>
      <c r="AC26" s="626"/>
      <c r="AD26" s="627">
        <v>5700</v>
      </c>
      <c r="AE26" s="627"/>
      <c r="AF26" s="627"/>
      <c r="AG26" s="627"/>
      <c r="AH26" s="627"/>
      <c r="AI26" s="627"/>
      <c r="AJ26" s="627"/>
      <c r="AK26" s="627"/>
      <c r="AL26" s="628">
        <v>0</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241</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2101329</v>
      </c>
      <c r="CS26" s="624"/>
      <c r="CT26" s="624"/>
      <c r="CU26" s="624"/>
      <c r="CV26" s="624"/>
      <c r="CW26" s="624"/>
      <c r="CX26" s="624"/>
      <c r="CY26" s="625"/>
      <c r="CZ26" s="628">
        <v>10.199999999999999</v>
      </c>
      <c r="DA26" s="653"/>
      <c r="DB26" s="653"/>
      <c r="DC26" s="657"/>
      <c r="DD26" s="632">
        <v>1908424</v>
      </c>
      <c r="DE26" s="624"/>
      <c r="DF26" s="624"/>
      <c r="DG26" s="624"/>
      <c r="DH26" s="624"/>
      <c r="DI26" s="624"/>
      <c r="DJ26" s="624"/>
      <c r="DK26" s="625"/>
      <c r="DL26" s="632" t="s">
        <v>241</v>
      </c>
      <c r="DM26" s="624"/>
      <c r="DN26" s="624"/>
      <c r="DO26" s="624"/>
      <c r="DP26" s="624"/>
      <c r="DQ26" s="624"/>
      <c r="DR26" s="624"/>
      <c r="DS26" s="624"/>
      <c r="DT26" s="624"/>
      <c r="DU26" s="624"/>
      <c r="DV26" s="625"/>
      <c r="DW26" s="628" t="s">
        <v>241</v>
      </c>
      <c r="DX26" s="653"/>
      <c r="DY26" s="653"/>
      <c r="DZ26" s="653"/>
      <c r="EA26" s="653"/>
      <c r="EB26" s="653"/>
      <c r="EC26" s="654"/>
    </row>
    <row r="27" spans="2:133" ht="11.25" customHeight="1" x14ac:dyDescent="0.2">
      <c r="B27" s="620" t="s">
        <v>305</v>
      </c>
      <c r="C27" s="621"/>
      <c r="D27" s="621"/>
      <c r="E27" s="621"/>
      <c r="F27" s="621"/>
      <c r="G27" s="621"/>
      <c r="H27" s="621"/>
      <c r="I27" s="621"/>
      <c r="J27" s="621"/>
      <c r="K27" s="621"/>
      <c r="L27" s="621"/>
      <c r="M27" s="621"/>
      <c r="N27" s="621"/>
      <c r="O27" s="621"/>
      <c r="P27" s="621"/>
      <c r="Q27" s="622"/>
      <c r="R27" s="623">
        <v>4356</v>
      </c>
      <c r="S27" s="624"/>
      <c r="T27" s="624"/>
      <c r="U27" s="624"/>
      <c r="V27" s="624"/>
      <c r="W27" s="624"/>
      <c r="X27" s="624"/>
      <c r="Y27" s="625"/>
      <c r="Z27" s="626">
        <v>0</v>
      </c>
      <c r="AA27" s="626"/>
      <c r="AB27" s="626"/>
      <c r="AC27" s="626"/>
      <c r="AD27" s="627" t="s">
        <v>241</v>
      </c>
      <c r="AE27" s="627"/>
      <c r="AF27" s="627"/>
      <c r="AG27" s="627"/>
      <c r="AH27" s="627"/>
      <c r="AI27" s="627"/>
      <c r="AJ27" s="627"/>
      <c r="AK27" s="627"/>
      <c r="AL27" s="628" t="s">
        <v>241</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5489303</v>
      </c>
      <c r="BH27" s="624"/>
      <c r="BI27" s="624"/>
      <c r="BJ27" s="624"/>
      <c r="BK27" s="624"/>
      <c r="BL27" s="624"/>
      <c r="BM27" s="624"/>
      <c r="BN27" s="625"/>
      <c r="BO27" s="626">
        <v>100</v>
      </c>
      <c r="BP27" s="626"/>
      <c r="BQ27" s="626"/>
      <c r="BR27" s="626"/>
      <c r="BS27" s="627">
        <v>37954</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5221554</v>
      </c>
      <c r="CS27" s="655"/>
      <c r="CT27" s="655"/>
      <c r="CU27" s="655"/>
      <c r="CV27" s="655"/>
      <c r="CW27" s="655"/>
      <c r="CX27" s="655"/>
      <c r="CY27" s="656"/>
      <c r="CZ27" s="628">
        <v>25.4</v>
      </c>
      <c r="DA27" s="653"/>
      <c r="DB27" s="653"/>
      <c r="DC27" s="657"/>
      <c r="DD27" s="632">
        <v>1253048</v>
      </c>
      <c r="DE27" s="655"/>
      <c r="DF27" s="655"/>
      <c r="DG27" s="655"/>
      <c r="DH27" s="655"/>
      <c r="DI27" s="655"/>
      <c r="DJ27" s="655"/>
      <c r="DK27" s="656"/>
      <c r="DL27" s="632">
        <v>1251944</v>
      </c>
      <c r="DM27" s="655"/>
      <c r="DN27" s="655"/>
      <c r="DO27" s="655"/>
      <c r="DP27" s="655"/>
      <c r="DQ27" s="655"/>
      <c r="DR27" s="655"/>
      <c r="DS27" s="655"/>
      <c r="DT27" s="655"/>
      <c r="DU27" s="655"/>
      <c r="DV27" s="656"/>
      <c r="DW27" s="628">
        <v>10.6</v>
      </c>
      <c r="DX27" s="653"/>
      <c r="DY27" s="653"/>
      <c r="DZ27" s="653"/>
      <c r="EA27" s="653"/>
      <c r="EB27" s="653"/>
      <c r="EC27" s="654"/>
    </row>
    <row r="28" spans="2:133" ht="11.25" customHeight="1" x14ac:dyDescent="0.2">
      <c r="B28" s="620" t="s">
        <v>308</v>
      </c>
      <c r="C28" s="621"/>
      <c r="D28" s="621"/>
      <c r="E28" s="621"/>
      <c r="F28" s="621"/>
      <c r="G28" s="621"/>
      <c r="H28" s="621"/>
      <c r="I28" s="621"/>
      <c r="J28" s="621"/>
      <c r="K28" s="621"/>
      <c r="L28" s="621"/>
      <c r="M28" s="621"/>
      <c r="N28" s="621"/>
      <c r="O28" s="621"/>
      <c r="P28" s="621"/>
      <c r="Q28" s="622"/>
      <c r="R28" s="623">
        <v>110030</v>
      </c>
      <c r="S28" s="624"/>
      <c r="T28" s="624"/>
      <c r="U28" s="624"/>
      <c r="V28" s="624"/>
      <c r="W28" s="624"/>
      <c r="X28" s="624"/>
      <c r="Y28" s="625"/>
      <c r="Z28" s="626">
        <v>0.5</v>
      </c>
      <c r="AA28" s="626"/>
      <c r="AB28" s="626"/>
      <c r="AC28" s="626"/>
      <c r="AD28" s="627">
        <v>63798</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1410143</v>
      </c>
      <c r="CS28" s="624"/>
      <c r="CT28" s="624"/>
      <c r="CU28" s="624"/>
      <c r="CV28" s="624"/>
      <c r="CW28" s="624"/>
      <c r="CX28" s="624"/>
      <c r="CY28" s="625"/>
      <c r="CZ28" s="628">
        <v>6.9</v>
      </c>
      <c r="DA28" s="653"/>
      <c r="DB28" s="653"/>
      <c r="DC28" s="657"/>
      <c r="DD28" s="632">
        <v>1410143</v>
      </c>
      <c r="DE28" s="624"/>
      <c r="DF28" s="624"/>
      <c r="DG28" s="624"/>
      <c r="DH28" s="624"/>
      <c r="DI28" s="624"/>
      <c r="DJ28" s="624"/>
      <c r="DK28" s="625"/>
      <c r="DL28" s="632">
        <v>1410143</v>
      </c>
      <c r="DM28" s="624"/>
      <c r="DN28" s="624"/>
      <c r="DO28" s="624"/>
      <c r="DP28" s="624"/>
      <c r="DQ28" s="624"/>
      <c r="DR28" s="624"/>
      <c r="DS28" s="624"/>
      <c r="DT28" s="624"/>
      <c r="DU28" s="624"/>
      <c r="DV28" s="625"/>
      <c r="DW28" s="628">
        <v>11.9</v>
      </c>
      <c r="DX28" s="653"/>
      <c r="DY28" s="653"/>
      <c r="DZ28" s="653"/>
      <c r="EA28" s="653"/>
      <c r="EB28" s="653"/>
      <c r="EC28" s="654"/>
    </row>
    <row r="29" spans="2:133" ht="11.25" customHeight="1" x14ac:dyDescent="0.2">
      <c r="B29" s="620" t="s">
        <v>310</v>
      </c>
      <c r="C29" s="621"/>
      <c r="D29" s="621"/>
      <c r="E29" s="621"/>
      <c r="F29" s="621"/>
      <c r="G29" s="621"/>
      <c r="H29" s="621"/>
      <c r="I29" s="621"/>
      <c r="J29" s="621"/>
      <c r="K29" s="621"/>
      <c r="L29" s="621"/>
      <c r="M29" s="621"/>
      <c r="N29" s="621"/>
      <c r="O29" s="621"/>
      <c r="P29" s="621"/>
      <c r="Q29" s="622"/>
      <c r="R29" s="623">
        <v>83761</v>
      </c>
      <c r="S29" s="624"/>
      <c r="T29" s="624"/>
      <c r="U29" s="624"/>
      <c r="V29" s="624"/>
      <c r="W29" s="624"/>
      <c r="X29" s="624"/>
      <c r="Y29" s="625"/>
      <c r="Z29" s="626">
        <v>0.4</v>
      </c>
      <c r="AA29" s="626"/>
      <c r="AB29" s="626"/>
      <c r="AC29" s="626"/>
      <c r="AD29" s="627" t="s">
        <v>241</v>
      </c>
      <c r="AE29" s="627"/>
      <c r="AF29" s="627"/>
      <c r="AG29" s="627"/>
      <c r="AH29" s="627"/>
      <c r="AI29" s="627"/>
      <c r="AJ29" s="627"/>
      <c r="AK29" s="627"/>
      <c r="AL29" s="628" t="s">
        <v>241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311</v>
      </c>
      <c r="CE29" s="660"/>
      <c r="CF29" s="620" t="s">
        <v>71</v>
      </c>
      <c r="CG29" s="621"/>
      <c r="CH29" s="621"/>
      <c r="CI29" s="621"/>
      <c r="CJ29" s="621"/>
      <c r="CK29" s="621"/>
      <c r="CL29" s="621"/>
      <c r="CM29" s="621"/>
      <c r="CN29" s="621"/>
      <c r="CO29" s="621"/>
      <c r="CP29" s="621"/>
      <c r="CQ29" s="622"/>
      <c r="CR29" s="623">
        <v>1409794</v>
      </c>
      <c r="CS29" s="655"/>
      <c r="CT29" s="655"/>
      <c r="CU29" s="655"/>
      <c r="CV29" s="655"/>
      <c r="CW29" s="655"/>
      <c r="CX29" s="655"/>
      <c r="CY29" s="656"/>
      <c r="CZ29" s="628">
        <v>6.8</v>
      </c>
      <c r="DA29" s="653"/>
      <c r="DB29" s="653"/>
      <c r="DC29" s="657"/>
      <c r="DD29" s="632">
        <v>1409794</v>
      </c>
      <c r="DE29" s="655"/>
      <c r="DF29" s="655"/>
      <c r="DG29" s="655"/>
      <c r="DH29" s="655"/>
      <c r="DI29" s="655"/>
      <c r="DJ29" s="655"/>
      <c r="DK29" s="656"/>
      <c r="DL29" s="632">
        <v>1409794</v>
      </c>
      <c r="DM29" s="655"/>
      <c r="DN29" s="655"/>
      <c r="DO29" s="655"/>
      <c r="DP29" s="655"/>
      <c r="DQ29" s="655"/>
      <c r="DR29" s="655"/>
      <c r="DS29" s="655"/>
      <c r="DT29" s="655"/>
      <c r="DU29" s="655"/>
      <c r="DV29" s="656"/>
      <c r="DW29" s="628">
        <v>11.9</v>
      </c>
      <c r="DX29" s="653"/>
      <c r="DY29" s="653"/>
      <c r="DZ29" s="653"/>
      <c r="EA29" s="653"/>
      <c r="EB29" s="653"/>
      <c r="EC29" s="654"/>
    </row>
    <row r="30" spans="2:133" ht="11.25" customHeight="1" x14ac:dyDescent="0.2">
      <c r="B30" s="620" t="s">
        <v>312</v>
      </c>
      <c r="C30" s="621"/>
      <c r="D30" s="621"/>
      <c r="E30" s="621"/>
      <c r="F30" s="621"/>
      <c r="G30" s="621"/>
      <c r="H30" s="621"/>
      <c r="I30" s="621"/>
      <c r="J30" s="621"/>
      <c r="K30" s="621"/>
      <c r="L30" s="621"/>
      <c r="M30" s="621"/>
      <c r="N30" s="621"/>
      <c r="O30" s="621"/>
      <c r="P30" s="621"/>
      <c r="Q30" s="622"/>
      <c r="R30" s="623">
        <v>4607589</v>
      </c>
      <c r="S30" s="624"/>
      <c r="T30" s="624"/>
      <c r="U30" s="624"/>
      <c r="V30" s="624"/>
      <c r="W30" s="624"/>
      <c r="X30" s="624"/>
      <c r="Y30" s="625"/>
      <c r="Z30" s="626">
        <v>22.1</v>
      </c>
      <c r="AA30" s="626"/>
      <c r="AB30" s="626"/>
      <c r="AC30" s="626"/>
      <c r="AD30" s="627" t="s">
        <v>241</v>
      </c>
      <c r="AE30" s="627"/>
      <c r="AF30" s="627"/>
      <c r="AG30" s="627"/>
      <c r="AH30" s="627"/>
      <c r="AI30" s="627"/>
      <c r="AJ30" s="627"/>
      <c r="AK30" s="627"/>
      <c r="AL30" s="628" t="s">
        <v>241</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313</v>
      </c>
      <c r="BH30" s="665"/>
      <c r="BI30" s="665"/>
      <c r="BJ30" s="665"/>
      <c r="BK30" s="665"/>
      <c r="BL30" s="665"/>
      <c r="BM30" s="665"/>
      <c r="BN30" s="665"/>
      <c r="BO30" s="665"/>
      <c r="BP30" s="665"/>
      <c r="BQ30" s="666"/>
      <c r="BR30" s="605" t="s">
        <v>314</v>
      </c>
      <c r="BS30" s="665"/>
      <c r="BT30" s="665"/>
      <c r="BU30" s="665"/>
      <c r="BV30" s="665"/>
      <c r="BW30" s="665"/>
      <c r="BX30" s="665"/>
      <c r="BY30" s="665"/>
      <c r="BZ30" s="665"/>
      <c r="CA30" s="665"/>
      <c r="CB30" s="666"/>
      <c r="CD30" s="661"/>
      <c r="CE30" s="662"/>
      <c r="CF30" s="620" t="s">
        <v>315</v>
      </c>
      <c r="CG30" s="621"/>
      <c r="CH30" s="621"/>
      <c r="CI30" s="621"/>
      <c r="CJ30" s="621"/>
      <c r="CK30" s="621"/>
      <c r="CL30" s="621"/>
      <c r="CM30" s="621"/>
      <c r="CN30" s="621"/>
      <c r="CO30" s="621"/>
      <c r="CP30" s="621"/>
      <c r="CQ30" s="622"/>
      <c r="CR30" s="623">
        <v>1334018</v>
      </c>
      <c r="CS30" s="624"/>
      <c r="CT30" s="624"/>
      <c r="CU30" s="624"/>
      <c r="CV30" s="624"/>
      <c r="CW30" s="624"/>
      <c r="CX30" s="624"/>
      <c r="CY30" s="625"/>
      <c r="CZ30" s="628">
        <v>6.5</v>
      </c>
      <c r="DA30" s="653"/>
      <c r="DB30" s="653"/>
      <c r="DC30" s="657"/>
      <c r="DD30" s="632">
        <v>1334018</v>
      </c>
      <c r="DE30" s="624"/>
      <c r="DF30" s="624"/>
      <c r="DG30" s="624"/>
      <c r="DH30" s="624"/>
      <c r="DI30" s="624"/>
      <c r="DJ30" s="624"/>
      <c r="DK30" s="625"/>
      <c r="DL30" s="632">
        <v>1334018</v>
      </c>
      <c r="DM30" s="624"/>
      <c r="DN30" s="624"/>
      <c r="DO30" s="624"/>
      <c r="DP30" s="624"/>
      <c r="DQ30" s="624"/>
      <c r="DR30" s="624"/>
      <c r="DS30" s="624"/>
      <c r="DT30" s="624"/>
      <c r="DU30" s="624"/>
      <c r="DV30" s="625"/>
      <c r="DW30" s="628">
        <v>11.3</v>
      </c>
      <c r="DX30" s="653"/>
      <c r="DY30" s="653"/>
      <c r="DZ30" s="653"/>
      <c r="EA30" s="653"/>
      <c r="EB30" s="653"/>
      <c r="EC30" s="654"/>
    </row>
    <row r="31" spans="2:133" ht="11.25" customHeight="1" x14ac:dyDescent="0.2">
      <c r="B31" s="636" t="s">
        <v>316</v>
      </c>
      <c r="C31" s="637"/>
      <c r="D31" s="637"/>
      <c r="E31" s="637"/>
      <c r="F31" s="637"/>
      <c r="G31" s="637"/>
      <c r="H31" s="637"/>
      <c r="I31" s="637"/>
      <c r="J31" s="637"/>
      <c r="K31" s="637"/>
      <c r="L31" s="637"/>
      <c r="M31" s="637"/>
      <c r="N31" s="637"/>
      <c r="O31" s="637"/>
      <c r="P31" s="637"/>
      <c r="Q31" s="638"/>
      <c r="R31" s="623" t="s">
        <v>241</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130</v>
      </c>
      <c r="AM31" s="629"/>
      <c r="AN31" s="629"/>
      <c r="AO31" s="630"/>
      <c r="AP31" s="669" t="s">
        <v>317</v>
      </c>
      <c r="AQ31" s="670"/>
      <c r="AR31" s="670"/>
      <c r="AS31" s="670"/>
      <c r="AT31" s="675" t="s">
        <v>318</v>
      </c>
      <c r="AU31" s="218"/>
      <c r="AV31" s="218"/>
      <c r="AW31" s="218"/>
      <c r="AX31" s="609" t="s">
        <v>191</v>
      </c>
      <c r="AY31" s="610"/>
      <c r="AZ31" s="610"/>
      <c r="BA31" s="610"/>
      <c r="BB31" s="610"/>
      <c r="BC31" s="610"/>
      <c r="BD31" s="610"/>
      <c r="BE31" s="610"/>
      <c r="BF31" s="611"/>
      <c r="BG31" s="679">
        <v>99</v>
      </c>
      <c r="BH31" s="667"/>
      <c r="BI31" s="667"/>
      <c r="BJ31" s="667"/>
      <c r="BK31" s="667"/>
      <c r="BL31" s="667"/>
      <c r="BM31" s="618">
        <v>97.2</v>
      </c>
      <c r="BN31" s="667"/>
      <c r="BO31" s="667"/>
      <c r="BP31" s="667"/>
      <c r="BQ31" s="668"/>
      <c r="BR31" s="679">
        <v>98.9</v>
      </c>
      <c r="BS31" s="667"/>
      <c r="BT31" s="667"/>
      <c r="BU31" s="667"/>
      <c r="BV31" s="667"/>
      <c r="BW31" s="667"/>
      <c r="BX31" s="618">
        <v>97.1</v>
      </c>
      <c r="BY31" s="667"/>
      <c r="BZ31" s="667"/>
      <c r="CA31" s="667"/>
      <c r="CB31" s="668"/>
      <c r="CD31" s="661"/>
      <c r="CE31" s="662"/>
      <c r="CF31" s="620" t="s">
        <v>319</v>
      </c>
      <c r="CG31" s="621"/>
      <c r="CH31" s="621"/>
      <c r="CI31" s="621"/>
      <c r="CJ31" s="621"/>
      <c r="CK31" s="621"/>
      <c r="CL31" s="621"/>
      <c r="CM31" s="621"/>
      <c r="CN31" s="621"/>
      <c r="CO31" s="621"/>
      <c r="CP31" s="621"/>
      <c r="CQ31" s="622"/>
      <c r="CR31" s="623">
        <v>75776</v>
      </c>
      <c r="CS31" s="655"/>
      <c r="CT31" s="655"/>
      <c r="CU31" s="655"/>
      <c r="CV31" s="655"/>
      <c r="CW31" s="655"/>
      <c r="CX31" s="655"/>
      <c r="CY31" s="656"/>
      <c r="CZ31" s="628">
        <v>0.4</v>
      </c>
      <c r="DA31" s="653"/>
      <c r="DB31" s="653"/>
      <c r="DC31" s="657"/>
      <c r="DD31" s="632">
        <v>75776</v>
      </c>
      <c r="DE31" s="655"/>
      <c r="DF31" s="655"/>
      <c r="DG31" s="655"/>
      <c r="DH31" s="655"/>
      <c r="DI31" s="655"/>
      <c r="DJ31" s="655"/>
      <c r="DK31" s="656"/>
      <c r="DL31" s="632">
        <v>75776</v>
      </c>
      <c r="DM31" s="655"/>
      <c r="DN31" s="655"/>
      <c r="DO31" s="655"/>
      <c r="DP31" s="655"/>
      <c r="DQ31" s="655"/>
      <c r="DR31" s="655"/>
      <c r="DS31" s="655"/>
      <c r="DT31" s="655"/>
      <c r="DU31" s="655"/>
      <c r="DV31" s="656"/>
      <c r="DW31" s="628">
        <v>0.6</v>
      </c>
      <c r="DX31" s="653"/>
      <c r="DY31" s="653"/>
      <c r="DZ31" s="653"/>
      <c r="EA31" s="653"/>
      <c r="EB31" s="653"/>
      <c r="EC31" s="654"/>
    </row>
    <row r="32" spans="2:133" ht="11.25" customHeight="1" x14ac:dyDescent="0.2">
      <c r="B32" s="620" t="s">
        <v>320</v>
      </c>
      <c r="C32" s="621"/>
      <c r="D32" s="621"/>
      <c r="E32" s="621"/>
      <c r="F32" s="621"/>
      <c r="G32" s="621"/>
      <c r="H32" s="621"/>
      <c r="I32" s="621"/>
      <c r="J32" s="621"/>
      <c r="K32" s="621"/>
      <c r="L32" s="621"/>
      <c r="M32" s="621"/>
      <c r="N32" s="621"/>
      <c r="O32" s="621"/>
      <c r="P32" s="621"/>
      <c r="Q32" s="622"/>
      <c r="R32" s="623">
        <v>1654597</v>
      </c>
      <c r="S32" s="624"/>
      <c r="T32" s="624"/>
      <c r="U32" s="624"/>
      <c r="V32" s="624"/>
      <c r="W32" s="624"/>
      <c r="X32" s="624"/>
      <c r="Y32" s="625"/>
      <c r="Z32" s="626">
        <v>7.9</v>
      </c>
      <c r="AA32" s="626"/>
      <c r="AB32" s="626"/>
      <c r="AC32" s="626"/>
      <c r="AD32" s="627" t="s">
        <v>241</v>
      </c>
      <c r="AE32" s="627"/>
      <c r="AF32" s="627"/>
      <c r="AG32" s="627"/>
      <c r="AH32" s="627"/>
      <c r="AI32" s="627"/>
      <c r="AJ32" s="627"/>
      <c r="AK32" s="627"/>
      <c r="AL32" s="628" t="s">
        <v>130</v>
      </c>
      <c r="AM32" s="629"/>
      <c r="AN32" s="629"/>
      <c r="AO32" s="630"/>
      <c r="AP32" s="671"/>
      <c r="AQ32" s="672"/>
      <c r="AR32" s="672"/>
      <c r="AS32" s="672"/>
      <c r="AT32" s="676"/>
      <c r="AU32" s="214" t="s">
        <v>321</v>
      </c>
      <c r="AX32" s="620" t="s">
        <v>322</v>
      </c>
      <c r="AY32" s="621"/>
      <c r="AZ32" s="621"/>
      <c r="BA32" s="621"/>
      <c r="BB32" s="621"/>
      <c r="BC32" s="621"/>
      <c r="BD32" s="621"/>
      <c r="BE32" s="621"/>
      <c r="BF32" s="622"/>
      <c r="BG32" s="680">
        <v>99</v>
      </c>
      <c r="BH32" s="655"/>
      <c r="BI32" s="655"/>
      <c r="BJ32" s="655"/>
      <c r="BK32" s="655"/>
      <c r="BL32" s="655"/>
      <c r="BM32" s="629">
        <v>97.2</v>
      </c>
      <c r="BN32" s="655"/>
      <c r="BO32" s="655"/>
      <c r="BP32" s="655"/>
      <c r="BQ32" s="678"/>
      <c r="BR32" s="680">
        <v>98.8</v>
      </c>
      <c r="BS32" s="655"/>
      <c r="BT32" s="655"/>
      <c r="BU32" s="655"/>
      <c r="BV32" s="655"/>
      <c r="BW32" s="655"/>
      <c r="BX32" s="629">
        <v>97.1</v>
      </c>
      <c r="BY32" s="655"/>
      <c r="BZ32" s="655"/>
      <c r="CA32" s="655"/>
      <c r="CB32" s="678"/>
      <c r="CD32" s="663"/>
      <c r="CE32" s="664"/>
      <c r="CF32" s="620" t="s">
        <v>323</v>
      </c>
      <c r="CG32" s="621"/>
      <c r="CH32" s="621"/>
      <c r="CI32" s="621"/>
      <c r="CJ32" s="621"/>
      <c r="CK32" s="621"/>
      <c r="CL32" s="621"/>
      <c r="CM32" s="621"/>
      <c r="CN32" s="621"/>
      <c r="CO32" s="621"/>
      <c r="CP32" s="621"/>
      <c r="CQ32" s="622"/>
      <c r="CR32" s="623">
        <v>349</v>
      </c>
      <c r="CS32" s="624"/>
      <c r="CT32" s="624"/>
      <c r="CU32" s="624"/>
      <c r="CV32" s="624"/>
      <c r="CW32" s="624"/>
      <c r="CX32" s="624"/>
      <c r="CY32" s="625"/>
      <c r="CZ32" s="628">
        <v>0</v>
      </c>
      <c r="DA32" s="653"/>
      <c r="DB32" s="653"/>
      <c r="DC32" s="657"/>
      <c r="DD32" s="632">
        <v>349</v>
      </c>
      <c r="DE32" s="624"/>
      <c r="DF32" s="624"/>
      <c r="DG32" s="624"/>
      <c r="DH32" s="624"/>
      <c r="DI32" s="624"/>
      <c r="DJ32" s="624"/>
      <c r="DK32" s="625"/>
      <c r="DL32" s="632">
        <v>349</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324</v>
      </c>
      <c r="C33" s="621"/>
      <c r="D33" s="621"/>
      <c r="E33" s="621"/>
      <c r="F33" s="621"/>
      <c r="G33" s="621"/>
      <c r="H33" s="621"/>
      <c r="I33" s="621"/>
      <c r="J33" s="621"/>
      <c r="K33" s="621"/>
      <c r="L33" s="621"/>
      <c r="M33" s="621"/>
      <c r="N33" s="621"/>
      <c r="O33" s="621"/>
      <c r="P33" s="621"/>
      <c r="Q33" s="622"/>
      <c r="R33" s="623">
        <v>11505</v>
      </c>
      <c r="S33" s="624"/>
      <c r="T33" s="624"/>
      <c r="U33" s="624"/>
      <c r="V33" s="624"/>
      <c r="W33" s="624"/>
      <c r="X33" s="624"/>
      <c r="Y33" s="625"/>
      <c r="Z33" s="626">
        <v>0.1</v>
      </c>
      <c r="AA33" s="626"/>
      <c r="AB33" s="626"/>
      <c r="AC33" s="626"/>
      <c r="AD33" s="627">
        <v>467</v>
      </c>
      <c r="AE33" s="627"/>
      <c r="AF33" s="627"/>
      <c r="AG33" s="627"/>
      <c r="AH33" s="627"/>
      <c r="AI33" s="627"/>
      <c r="AJ33" s="627"/>
      <c r="AK33" s="627"/>
      <c r="AL33" s="628">
        <v>0</v>
      </c>
      <c r="AM33" s="629"/>
      <c r="AN33" s="629"/>
      <c r="AO33" s="630"/>
      <c r="AP33" s="673"/>
      <c r="AQ33" s="674"/>
      <c r="AR33" s="674"/>
      <c r="AS33" s="674"/>
      <c r="AT33" s="677"/>
      <c r="AU33" s="219"/>
      <c r="AV33" s="219"/>
      <c r="AW33" s="219"/>
      <c r="AX33" s="644" t="s">
        <v>325</v>
      </c>
      <c r="AY33" s="645"/>
      <c r="AZ33" s="645"/>
      <c r="BA33" s="645"/>
      <c r="BB33" s="645"/>
      <c r="BC33" s="645"/>
      <c r="BD33" s="645"/>
      <c r="BE33" s="645"/>
      <c r="BF33" s="646"/>
      <c r="BG33" s="681">
        <v>99</v>
      </c>
      <c r="BH33" s="682"/>
      <c r="BI33" s="682"/>
      <c r="BJ33" s="682"/>
      <c r="BK33" s="682"/>
      <c r="BL33" s="682"/>
      <c r="BM33" s="683">
        <v>97</v>
      </c>
      <c r="BN33" s="682"/>
      <c r="BO33" s="682"/>
      <c r="BP33" s="682"/>
      <c r="BQ33" s="684"/>
      <c r="BR33" s="681">
        <v>98.9</v>
      </c>
      <c r="BS33" s="682"/>
      <c r="BT33" s="682"/>
      <c r="BU33" s="682"/>
      <c r="BV33" s="682"/>
      <c r="BW33" s="682"/>
      <c r="BX33" s="683">
        <v>96.9</v>
      </c>
      <c r="BY33" s="682"/>
      <c r="BZ33" s="682"/>
      <c r="CA33" s="682"/>
      <c r="CB33" s="684"/>
      <c r="CD33" s="620" t="s">
        <v>326</v>
      </c>
      <c r="CE33" s="621"/>
      <c r="CF33" s="621"/>
      <c r="CG33" s="621"/>
      <c r="CH33" s="621"/>
      <c r="CI33" s="621"/>
      <c r="CJ33" s="621"/>
      <c r="CK33" s="621"/>
      <c r="CL33" s="621"/>
      <c r="CM33" s="621"/>
      <c r="CN33" s="621"/>
      <c r="CO33" s="621"/>
      <c r="CP33" s="621"/>
      <c r="CQ33" s="622"/>
      <c r="CR33" s="623">
        <v>10012208</v>
      </c>
      <c r="CS33" s="655"/>
      <c r="CT33" s="655"/>
      <c r="CU33" s="655"/>
      <c r="CV33" s="655"/>
      <c r="CW33" s="655"/>
      <c r="CX33" s="655"/>
      <c r="CY33" s="656"/>
      <c r="CZ33" s="628">
        <v>48.6</v>
      </c>
      <c r="DA33" s="653"/>
      <c r="DB33" s="653"/>
      <c r="DC33" s="657"/>
      <c r="DD33" s="632">
        <v>7512819</v>
      </c>
      <c r="DE33" s="655"/>
      <c r="DF33" s="655"/>
      <c r="DG33" s="655"/>
      <c r="DH33" s="655"/>
      <c r="DI33" s="655"/>
      <c r="DJ33" s="655"/>
      <c r="DK33" s="656"/>
      <c r="DL33" s="632">
        <v>5163035</v>
      </c>
      <c r="DM33" s="655"/>
      <c r="DN33" s="655"/>
      <c r="DO33" s="655"/>
      <c r="DP33" s="655"/>
      <c r="DQ33" s="655"/>
      <c r="DR33" s="655"/>
      <c r="DS33" s="655"/>
      <c r="DT33" s="655"/>
      <c r="DU33" s="655"/>
      <c r="DV33" s="656"/>
      <c r="DW33" s="628">
        <v>43.7</v>
      </c>
      <c r="DX33" s="653"/>
      <c r="DY33" s="653"/>
      <c r="DZ33" s="653"/>
      <c r="EA33" s="653"/>
      <c r="EB33" s="653"/>
      <c r="EC33" s="654"/>
    </row>
    <row r="34" spans="2:133" ht="11.25" customHeight="1" x14ac:dyDescent="0.2">
      <c r="B34" s="620" t="s">
        <v>327</v>
      </c>
      <c r="C34" s="621"/>
      <c r="D34" s="621"/>
      <c r="E34" s="621"/>
      <c r="F34" s="621"/>
      <c r="G34" s="621"/>
      <c r="H34" s="621"/>
      <c r="I34" s="621"/>
      <c r="J34" s="621"/>
      <c r="K34" s="621"/>
      <c r="L34" s="621"/>
      <c r="M34" s="621"/>
      <c r="N34" s="621"/>
      <c r="O34" s="621"/>
      <c r="P34" s="621"/>
      <c r="Q34" s="622"/>
      <c r="R34" s="623">
        <v>680839</v>
      </c>
      <c r="S34" s="624"/>
      <c r="T34" s="624"/>
      <c r="U34" s="624"/>
      <c r="V34" s="624"/>
      <c r="W34" s="624"/>
      <c r="X34" s="624"/>
      <c r="Y34" s="625"/>
      <c r="Z34" s="626">
        <v>3.3</v>
      </c>
      <c r="AA34" s="626"/>
      <c r="AB34" s="626"/>
      <c r="AC34" s="626"/>
      <c r="AD34" s="627" t="s">
        <v>241</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3005875</v>
      </c>
      <c r="CS34" s="624"/>
      <c r="CT34" s="624"/>
      <c r="CU34" s="624"/>
      <c r="CV34" s="624"/>
      <c r="CW34" s="624"/>
      <c r="CX34" s="624"/>
      <c r="CY34" s="625"/>
      <c r="CZ34" s="628">
        <v>14.6</v>
      </c>
      <c r="DA34" s="653"/>
      <c r="DB34" s="653"/>
      <c r="DC34" s="657"/>
      <c r="DD34" s="632">
        <v>1992490</v>
      </c>
      <c r="DE34" s="624"/>
      <c r="DF34" s="624"/>
      <c r="DG34" s="624"/>
      <c r="DH34" s="624"/>
      <c r="DI34" s="624"/>
      <c r="DJ34" s="624"/>
      <c r="DK34" s="625"/>
      <c r="DL34" s="632">
        <v>1493084</v>
      </c>
      <c r="DM34" s="624"/>
      <c r="DN34" s="624"/>
      <c r="DO34" s="624"/>
      <c r="DP34" s="624"/>
      <c r="DQ34" s="624"/>
      <c r="DR34" s="624"/>
      <c r="DS34" s="624"/>
      <c r="DT34" s="624"/>
      <c r="DU34" s="624"/>
      <c r="DV34" s="625"/>
      <c r="DW34" s="628">
        <v>12.6</v>
      </c>
      <c r="DX34" s="653"/>
      <c r="DY34" s="653"/>
      <c r="DZ34" s="653"/>
      <c r="EA34" s="653"/>
      <c r="EB34" s="653"/>
      <c r="EC34" s="654"/>
    </row>
    <row r="35" spans="2:133" ht="11.25" customHeight="1" x14ac:dyDescent="0.2">
      <c r="B35" s="620" t="s">
        <v>329</v>
      </c>
      <c r="C35" s="621"/>
      <c r="D35" s="621"/>
      <c r="E35" s="621"/>
      <c r="F35" s="621"/>
      <c r="G35" s="621"/>
      <c r="H35" s="621"/>
      <c r="I35" s="621"/>
      <c r="J35" s="621"/>
      <c r="K35" s="621"/>
      <c r="L35" s="621"/>
      <c r="M35" s="621"/>
      <c r="N35" s="621"/>
      <c r="O35" s="621"/>
      <c r="P35" s="621"/>
      <c r="Q35" s="622"/>
      <c r="R35" s="623">
        <v>515687</v>
      </c>
      <c r="S35" s="624"/>
      <c r="T35" s="624"/>
      <c r="U35" s="624"/>
      <c r="V35" s="624"/>
      <c r="W35" s="624"/>
      <c r="X35" s="624"/>
      <c r="Y35" s="625"/>
      <c r="Z35" s="626">
        <v>2.5</v>
      </c>
      <c r="AA35" s="626"/>
      <c r="AB35" s="626"/>
      <c r="AC35" s="626"/>
      <c r="AD35" s="627" t="s">
        <v>241</v>
      </c>
      <c r="AE35" s="627"/>
      <c r="AF35" s="627"/>
      <c r="AG35" s="627"/>
      <c r="AH35" s="627"/>
      <c r="AI35" s="627"/>
      <c r="AJ35" s="627"/>
      <c r="AK35" s="627"/>
      <c r="AL35" s="628" t="s">
        <v>130</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38793</v>
      </c>
      <c r="CS35" s="655"/>
      <c r="CT35" s="655"/>
      <c r="CU35" s="655"/>
      <c r="CV35" s="655"/>
      <c r="CW35" s="655"/>
      <c r="CX35" s="655"/>
      <c r="CY35" s="656"/>
      <c r="CZ35" s="628">
        <v>0.2</v>
      </c>
      <c r="DA35" s="653"/>
      <c r="DB35" s="653"/>
      <c r="DC35" s="657"/>
      <c r="DD35" s="632">
        <v>38790</v>
      </c>
      <c r="DE35" s="655"/>
      <c r="DF35" s="655"/>
      <c r="DG35" s="655"/>
      <c r="DH35" s="655"/>
      <c r="DI35" s="655"/>
      <c r="DJ35" s="655"/>
      <c r="DK35" s="656"/>
      <c r="DL35" s="632">
        <v>38790</v>
      </c>
      <c r="DM35" s="655"/>
      <c r="DN35" s="655"/>
      <c r="DO35" s="655"/>
      <c r="DP35" s="655"/>
      <c r="DQ35" s="655"/>
      <c r="DR35" s="655"/>
      <c r="DS35" s="655"/>
      <c r="DT35" s="655"/>
      <c r="DU35" s="655"/>
      <c r="DV35" s="656"/>
      <c r="DW35" s="628">
        <v>0.3</v>
      </c>
      <c r="DX35" s="653"/>
      <c r="DY35" s="653"/>
      <c r="DZ35" s="653"/>
      <c r="EA35" s="653"/>
      <c r="EB35" s="653"/>
      <c r="EC35" s="654"/>
    </row>
    <row r="36" spans="2:133" ht="11.25" customHeight="1" x14ac:dyDescent="0.2">
      <c r="B36" s="620" t="s">
        <v>333</v>
      </c>
      <c r="C36" s="621"/>
      <c r="D36" s="621"/>
      <c r="E36" s="621"/>
      <c r="F36" s="621"/>
      <c r="G36" s="621"/>
      <c r="H36" s="621"/>
      <c r="I36" s="621"/>
      <c r="J36" s="621"/>
      <c r="K36" s="621"/>
      <c r="L36" s="621"/>
      <c r="M36" s="621"/>
      <c r="N36" s="621"/>
      <c r="O36" s="621"/>
      <c r="P36" s="621"/>
      <c r="Q36" s="622"/>
      <c r="R36" s="623">
        <v>427481</v>
      </c>
      <c r="S36" s="624"/>
      <c r="T36" s="624"/>
      <c r="U36" s="624"/>
      <c r="V36" s="624"/>
      <c r="W36" s="624"/>
      <c r="X36" s="624"/>
      <c r="Y36" s="625"/>
      <c r="Z36" s="626">
        <v>2</v>
      </c>
      <c r="AA36" s="626"/>
      <c r="AB36" s="626"/>
      <c r="AC36" s="626"/>
      <c r="AD36" s="627" t="s">
        <v>241</v>
      </c>
      <c r="AE36" s="627"/>
      <c r="AF36" s="627"/>
      <c r="AG36" s="627"/>
      <c r="AH36" s="627"/>
      <c r="AI36" s="627"/>
      <c r="AJ36" s="627"/>
      <c r="AK36" s="627"/>
      <c r="AL36" s="628" t="s">
        <v>130</v>
      </c>
      <c r="AM36" s="629"/>
      <c r="AN36" s="629"/>
      <c r="AO36" s="630"/>
      <c r="AP36" s="222"/>
      <c r="AQ36" s="689" t="s">
        <v>334</v>
      </c>
      <c r="AR36" s="690"/>
      <c r="AS36" s="690"/>
      <c r="AT36" s="690"/>
      <c r="AU36" s="690"/>
      <c r="AV36" s="690"/>
      <c r="AW36" s="690"/>
      <c r="AX36" s="690"/>
      <c r="AY36" s="691"/>
      <c r="AZ36" s="612">
        <v>3231296</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156804</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2828975</v>
      </c>
      <c r="CS36" s="624"/>
      <c r="CT36" s="624"/>
      <c r="CU36" s="624"/>
      <c r="CV36" s="624"/>
      <c r="CW36" s="624"/>
      <c r="CX36" s="624"/>
      <c r="CY36" s="625"/>
      <c r="CZ36" s="628">
        <v>13.7</v>
      </c>
      <c r="DA36" s="653"/>
      <c r="DB36" s="653"/>
      <c r="DC36" s="657"/>
      <c r="DD36" s="632">
        <v>2532217</v>
      </c>
      <c r="DE36" s="624"/>
      <c r="DF36" s="624"/>
      <c r="DG36" s="624"/>
      <c r="DH36" s="624"/>
      <c r="DI36" s="624"/>
      <c r="DJ36" s="624"/>
      <c r="DK36" s="625"/>
      <c r="DL36" s="632">
        <v>1644295</v>
      </c>
      <c r="DM36" s="624"/>
      <c r="DN36" s="624"/>
      <c r="DO36" s="624"/>
      <c r="DP36" s="624"/>
      <c r="DQ36" s="624"/>
      <c r="DR36" s="624"/>
      <c r="DS36" s="624"/>
      <c r="DT36" s="624"/>
      <c r="DU36" s="624"/>
      <c r="DV36" s="625"/>
      <c r="DW36" s="628">
        <v>13.9</v>
      </c>
      <c r="DX36" s="653"/>
      <c r="DY36" s="653"/>
      <c r="DZ36" s="653"/>
      <c r="EA36" s="653"/>
      <c r="EB36" s="653"/>
      <c r="EC36" s="654"/>
    </row>
    <row r="37" spans="2:133" ht="11.25" customHeight="1" x14ac:dyDescent="0.2">
      <c r="B37" s="620" t="s">
        <v>337</v>
      </c>
      <c r="C37" s="621"/>
      <c r="D37" s="621"/>
      <c r="E37" s="621"/>
      <c r="F37" s="621"/>
      <c r="G37" s="621"/>
      <c r="H37" s="621"/>
      <c r="I37" s="621"/>
      <c r="J37" s="621"/>
      <c r="K37" s="621"/>
      <c r="L37" s="621"/>
      <c r="M37" s="621"/>
      <c r="N37" s="621"/>
      <c r="O37" s="621"/>
      <c r="P37" s="621"/>
      <c r="Q37" s="622"/>
      <c r="R37" s="623">
        <v>137316</v>
      </c>
      <c r="S37" s="624"/>
      <c r="T37" s="624"/>
      <c r="U37" s="624"/>
      <c r="V37" s="624"/>
      <c r="W37" s="624"/>
      <c r="X37" s="624"/>
      <c r="Y37" s="625"/>
      <c r="Z37" s="626">
        <v>0.7</v>
      </c>
      <c r="AA37" s="626"/>
      <c r="AB37" s="626"/>
      <c r="AC37" s="626"/>
      <c r="AD37" s="627">
        <v>184</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491900</v>
      </c>
      <c r="BA37" s="624"/>
      <c r="BB37" s="624"/>
      <c r="BC37" s="624"/>
      <c r="BD37" s="655"/>
      <c r="BE37" s="655"/>
      <c r="BF37" s="678"/>
      <c r="BG37" s="620" t="s">
        <v>339</v>
      </c>
      <c r="BH37" s="621"/>
      <c r="BI37" s="621"/>
      <c r="BJ37" s="621"/>
      <c r="BK37" s="621"/>
      <c r="BL37" s="621"/>
      <c r="BM37" s="621"/>
      <c r="BN37" s="621"/>
      <c r="BO37" s="621"/>
      <c r="BP37" s="621"/>
      <c r="BQ37" s="621"/>
      <c r="BR37" s="621"/>
      <c r="BS37" s="621"/>
      <c r="BT37" s="621"/>
      <c r="BU37" s="622"/>
      <c r="BV37" s="623">
        <v>39867</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1165586</v>
      </c>
      <c r="CS37" s="655"/>
      <c r="CT37" s="655"/>
      <c r="CU37" s="655"/>
      <c r="CV37" s="655"/>
      <c r="CW37" s="655"/>
      <c r="CX37" s="655"/>
      <c r="CY37" s="656"/>
      <c r="CZ37" s="628">
        <v>5.7</v>
      </c>
      <c r="DA37" s="653"/>
      <c r="DB37" s="653"/>
      <c r="DC37" s="657"/>
      <c r="DD37" s="632">
        <v>1119312</v>
      </c>
      <c r="DE37" s="655"/>
      <c r="DF37" s="655"/>
      <c r="DG37" s="655"/>
      <c r="DH37" s="655"/>
      <c r="DI37" s="655"/>
      <c r="DJ37" s="655"/>
      <c r="DK37" s="656"/>
      <c r="DL37" s="632">
        <v>981254</v>
      </c>
      <c r="DM37" s="655"/>
      <c r="DN37" s="655"/>
      <c r="DO37" s="655"/>
      <c r="DP37" s="655"/>
      <c r="DQ37" s="655"/>
      <c r="DR37" s="655"/>
      <c r="DS37" s="655"/>
      <c r="DT37" s="655"/>
      <c r="DU37" s="655"/>
      <c r="DV37" s="656"/>
      <c r="DW37" s="628">
        <v>8.3000000000000007</v>
      </c>
      <c r="DX37" s="653"/>
      <c r="DY37" s="653"/>
      <c r="DZ37" s="653"/>
      <c r="EA37" s="653"/>
      <c r="EB37" s="653"/>
      <c r="EC37" s="654"/>
    </row>
    <row r="38" spans="2:133" ht="11.25" customHeight="1" x14ac:dyDescent="0.2">
      <c r="B38" s="620" t="s">
        <v>341</v>
      </c>
      <c r="C38" s="621"/>
      <c r="D38" s="621"/>
      <c r="E38" s="621"/>
      <c r="F38" s="621"/>
      <c r="G38" s="621"/>
      <c r="H38" s="621"/>
      <c r="I38" s="621"/>
      <c r="J38" s="621"/>
      <c r="K38" s="621"/>
      <c r="L38" s="621"/>
      <c r="M38" s="621"/>
      <c r="N38" s="621"/>
      <c r="O38" s="621"/>
      <c r="P38" s="621"/>
      <c r="Q38" s="622"/>
      <c r="R38" s="623">
        <v>370315</v>
      </c>
      <c r="S38" s="624"/>
      <c r="T38" s="624"/>
      <c r="U38" s="624"/>
      <c r="V38" s="624"/>
      <c r="W38" s="624"/>
      <c r="X38" s="624"/>
      <c r="Y38" s="625"/>
      <c r="Z38" s="626">
        <v>1.8</v>
      </c>
      <c r="AA38" s="626"/>
      <c r="AB38" s="626"/>
      <c r="AC38" s="626"/>
      <c r="AD38" s="627" t="s">
        <v>181</v>
      </c>
      <c r="AE38" s="627"/>
      <c r="AF38" s="627"/>
      <c r="AG38" s="627"/>
      <c r="AH38" s="627"/>
      <c r="AI38" s="627"/>
      <c r="AJ38" s="627"/>
      <c r="AK38" s="627"/>
      <c r="AL38" s="628" t="s">
        <v>241</v>
      </c>
      <c r="AM38" s="629"/>
      <c r="AN38" s="629"/>
      <c r="AO38" s="630"/>
      <c r="AQ38" s="686" t="s">
        <v>342</v>
      </c>
      <c r="AR38" s="687"/>
      <c r="AS38" s="687"/>
      <c r="AT38" s="687"/>
      <c r="AU38" s="687"/>
      <c r="AV38" s="687"/>
      <c r="AW38" s="687"/>
      <c r="AX38" s="687"/>
      <c r="AY38" s="688"/>
      <c r="AZ38" s="623">
        <v>283750</v>
      </c>
      <c r="BA38" s="624"/>
      <c r="BB38" s="624"/>
      <c r="BC38" s="624"/>
      <c r="BD38" s="655"/>
      <c r="BE38" s="655"/>
      <c r="BF38" s="678"/>
      <c r="BG38" s="620" t="s">
        <v>343</v>
      </c>
      <c r="BH38" s="621"/>
      <c r="BI38" s="621"/>
      <c r="BJ38" s="621"/>
      <c r="BK38" s="621"/>
      <c r="BL38" s="621"/>
      <c r="BM38" s="621"/>
      <c r="BN38" s="621"/>
      <c r="BO38" s="621"/>
      <c r="BP38" s="621"/>
      <c r="BQ38" s="621"/>
      <c r="BR38" s="621"/>
      <c r="BS38" s="621"/>
      <c r="BT38" s="621"/>
      <c r="BU38" s="622"/>
      <c r="BV38" s="623">
        <v>7254</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2455646</v>
      </c>
      <c r="CS38" s="624"/>
      <c r="CT38" s="624"/>
      <c r="CU38" s="624"/>
      <c r="CV38" s="624"/>
      <c r="CW38" s="624"/>
      <c r="CX38" s="624"/>
      <c r="CY38" s="625"/>
      <c r="CZ38" s="628">
        <v>11.9</v>
      </c>
      <c r="DA38" s="653"/>
      <c r="DB38" s="653"/>
      <c r="DC38" s="657"/>
      <c r="DD38" s="632">
        <v>1929517</v>
      </c>
      <c r="DE38" s="624"/>
      <c r="DF38" s="624"/>
      <c r="DG38" s="624"/>
      <c r="DH38" s="624"/>
      <c r="DI38" s="624"/>
      <c r="DJ38" s="624"/>
      <c r="DK38" s="625"/>
      <c r="DL38" s="632">
        <v>1929514</v>
      </c>
      <c r="DM38" s="624"/>
      <c r="DN38" s="624"/>
      <c r="DO38" s="624"/>
      <c r="DP38" s="624"/>
      <c r="DQ38" s="624"/>
      <c r="DR38" s="624"/>
      <c r="DS38" s="624"/>
      <c r="DT38" s="624"/>
      <c r="DU38" s="624"/>
      <c r="DV38" s="625"/>
      <c r="DW38" s="628">
        <v>16.3</v>
      </c>
      <c r="DX38" s="653"/>
      <c r="DY38" s="653"/>
      <c r="DZ38" s="653"/>
      <c r="EA38" s="653"/>
      <c r="EB38" s="653"/>
      <c r="EC38" s="654"/>
    </row>
    <row r="39" spans="2:133" ht="11.25" customHeight="1" x14ac:dyDescent="0.2">
      <c r="B39" s="620" t="s">
        <v>345</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241</v>
      </c>
      <c r="AA39" s="626"/>
      <c r="AB39" s="626"/>
      <c r="AC39" s="626"/>
      <c r="AD39" s="627" t="s">
        <v>241</v>
      </c>
      <c r="AE39" s="627"/>
      <c r="AF39" s="627"/>
      <c r="AG39" s="627"/>
      <c r="AH39" s="627"/>
      <c r="AI39" s="627"/>
      <c r="AJ39" s="627"/>
      <c r="AK39" s="627"/>
      <c r="AL39" s="628" t="s">
        <v>130</v>
      </c>
      <c r="AM39" s="629"/>
      <c r="AN39" s="629"/>
      <c r="AO39" s="630"/>
      <c r="AQ39" s="686" t="s">
        <v>346</v>
      </c>
      <c r="AR39" s="687"/>
      <c r="AS39" s="687"/>
      <c r="AT39" s="687"/>
      <c r="AU39" s="687"/>
      <c r="AV39" s="687"/>
      <c r="AW39" s="687"/>
      <c r="AX39" s="687"/>
      <c r="AY39" s="688"/>
      <c r="AZ39" s="623" t="s">
        <v>130</v>
      </c>
      <c r="BA39" s="624"/>
      <c r="BB39" s="624"/>
      <c r="BC39" s="624"/>
      <c r="BD39" s="655"/>
      <c r="BE39" s="655"/>
      <c r="BF39" s="678"/>
      <c r="BG39" s="620" t="s">
        <v>347</v>
      </c>
      <c r="BH39" s="621"/>
      <c r="BI39" s="621"/>
      <c r="BJ39" s="621"/>
      <c r="BK39" s="621"/>
      <c r="BL39" s="621"/>
      <c r="BM39" s="621"/>
      <c r="BN39" s="621"/>
      <c r="BO39" s="621"/>
      <c r="BP39" s="621"/>
      <c r="BQ39" s="621"/>
      <c r="BR39" s="621"/>
      <c r="BS39" s="621"/>
      <c r="BT39" s="621"/>
      <c r="BU39" s="622"/>
      <c r="BV39" s="623">
        <v>11025</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1528719</v>
      </c>
      <c r="CS39" s="655"/>
      <c r="CT39" s="655"/>
      <c r="CU39" s="655"/>
      <c r="CV39" s="655"/>
      <c r="CW39" s="655"/>
      <c r="CX39" s="655"/>
      <c r="CY39" s="656"/>
      <c r="CZ39" s="628">
        <v>7.4</v>
      </c>
      <c r="DA39" s="653"/>
      <c r="DB39" s="653"/>
      <c r="DC39" s="657"/>
      <c r="DD39" s="632">
        <v>865605</v>
      </c>
      <c r="DE39" s="655"/>
      <c r="DF39" s="655"/>
      <c r="DG39" s="655"/>
      <c r="DH39" s="655"/>
      <c r="DI39" s="655"/>
      <c r="DJ39" s="655"/>
      <c r="DK39" s="656"/>
      <c r="DL39" s="632" t="s">
        <v>130</v>
      </c>
      <c r="DM39" s="655"/>
      <c r="DN39" s="655"/>
      <c r="DO39" s="655"/>
      <c r="DP39" s="655"/>
      <c r="DQ39" s="655"/>
      <c r="DR39" s="655"/>
      <c r="DS39" s="655"/>
      <c r="DT39" s="655"/>
      <c r="DU39" s="655"/>
      <c r="DV39" s="656"/>
      <c r="DW39" s="628" t="s">
        <v>130</v>
      </c>
      <c r="DX39" s="653"/>
      <c r="DY39" s="653"/>
      <c r="DZ39" s="653"/>
      <c r="EA39" s="653"/>
      <c r="EB39" s="653"/>
      <c r="EC39" s="654"/>
    </row>
    <row r="40" spans="2:133" ht="11.25" customHeight="1" x14ac:dyDescent="0.2">
      <c r="B40" s="620" t="s">
        <v>349</v>
      </c>
      <c r="C40" s="621"/>
      <c r="D40" s="621"/>
      <c r="E40" s="621"/>
      <c r="F40" s="621"/>
      <c r="G40" s="621"/>
      <c r="H40" s="621"/>
      <c r="I40" s="621"/>
      <c r="J40" s="621"/>
      <c r="K40" s="621"/>
      <c r="L40" s="621"/>
      <c r="M40" s="621"/>
      <c r="N40" s="621"/>
      <c r="O40" s="621"/>
      <c r="P40" s="621"/>
      <c r="Q40" s="622"/>
      <c r="R40" s="623">
        <v>189215</v>
      </c>
      <c r="S40" s="624"/>
      <c r="T40" s="624"/>
      <c r="U40" s="624"/>
      <c r="V40" s="624"/>
      <c r="W40" s="624"/>
      <c r="X40" s="624"/>
      <c r="Y40" s="625"/>
      <c r="Z40" s="626">
        <v>0.9</v>
      </c>
      <c r="AA40" s="626"/>
      <c r="AB40" s="626"/>
      <c r="AC40" s="626"/>
      <c r="AD40" s="627" t="s">
        <v>130</v>
      </c>
      <c r="AE40" s="627"/>
      <c r="AF40" s="627"/>
      <c r="AG40" s="627"/>
      <c r="AH40" s="627"/>
      <c r="AI40" s="627"/>
      <c r="AJ40" s="627"/>
      <c r="AK40" s="627"/>
      <c r="AL40" s="628" t="s">
        <v>130</v>
      </c>
      <c r="AM40" s="629"/>
      <c r="AN40" s="629"/>
      <c r="AO40" s="630"/>
      <c r="AQ40" s="686" t="s">
        <v>350</v>
      </c>
      <c r="AR40" s="687"/>
      <c r="AS40" s="687"/>
      <c r="AT40" s="687"/>
      <c r="AU40" s="687"/>
      <c r="AV40" s="687"/>
      <c r="AW40" s="687"/>
      <c r="AX40" s="687"/>
      <c r="AY40" s="688"/>
      <c r="AZ40" s="623" t="s">
        <v>241</v>
      </c>
      <c r="BA40" s="624"/>
      <c r="BB40" s="624"/>
      <c r="BC40" s="624"/>
      <c r="BD40" s="655"/>
      <c r="BE40" s="655"/>
      <c r="BF40" s="678"/>
      <c r="BG40" s="671" t="s">
        <v>351</v>
      </c>
      <c r="BH40" s="672"/>
      <c r="BI40" s="672"/>
      <c r="BJ40" s="672"/>
      <c r="BK40" s="672"/>
      <c r="BL40" s="223"/>
      <c r="BM40" s="621" t="s">
        <v>352</v>
      </c>
      <c r="BN40" s="621"/>
      <c r="BO40" s="621"/>
      <c r="BP40" s="621"/>
      <c r="BQ40" s="621"/>
      <c r="BR40" s="621"/>
      <c r="BS40" s="621"/>
      <c r="BT40" s="621"/>
      <c r="BU40" s="622"/>
      <c r="BV40" s="623">
        <v>111</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154200</v>
      </c>
      <c r="CS40" s="624"/>
      <c r="CT40" s="624"/>
      <c r="CU40" s="624"/>
      <c r="CV40" s="624"/>
      <c r="CW40" s="624"/>
      <c r="CX40" s="624"/>
      <c r="CY40" s="625"/>
      <c r="CZ40" s="628">
        <v>0.7</v>
      </c>
      <c r="DA40" s="653"/>
      <c r="DB40" s="653"/>
      <c r="DC40" s="657"/>
      <c r="DD40" s="632">
        <v>154200</v>
      </c>
      <c r="DE40" s="624"/>
      <c r="DF40" s="624"/>
      <c r="DG40" s="624"/>
      <c r="DH40" s="624"/>
      <c r="DI40" s="624"/>
      <c r="DJ40" s="624"/>
      <c r="DK40" s="625"/>
      <c r="DL40" s="632">
        <v>57352</v>
      </c>
      <c r="DM40" s="624"/>
      <c r="DN40" s="624"/>
      <c r="DO40" s="624"/>
      <c r="DP40" s="624"/>
      <c r="DQ40" s="624"/>
      <c r="DR40" s="624"/>
      <c r="DS40" s="624"/>
      <c r="DT40" s="624"/>
      <c r="DU40" s="624"/>
      <c r="DV40" s="625"/>
      <c r="DW40" s="628">
        <v>0.5</v>
      </c>
      <c r="DX40" s="653"/>
      <c r="DY40" s="653"/>
      <c r="DZ40" s="653"/>
      <c r="EA40" s="653"/>
      <c r="EB40" s="653"/>
      <c r="EC40" s="654"/>
    </row>
    <row r="41" spans="2:133" ht="11.25" customHeight="1" x14ac:dyDescent="0.2">
      <c r="B41" s="644" t="s">
        <v>354</v>
      </c>
      <c r="C41" s="645"/>
      <c r="D41" s="645"/>
      <c r="E41" s="645"/>
      <c r="F41" s="645"/>
      <c r="G41" s="645"/>
      <c r="H41" s="645"/>
      <c r="I41" s="645"/>
      <c r="J41" s="645"/>
      <c r="K41" s="645"/>
      <c r="L41" s="645"/>
      <c r="M41" s="645"/>
      <c r="N41" s="645"/>
      <c r="O41" s="645"/>
      <c r="P41" s="645"/>
      <c r="Q41" s="646"/>
      <c r="R41" s="695">
        <v>20875889</v>
      </c>
      <c r="S41" s="696"/>
      <c r="T41" s="696"/>
      <c r="U41" s="696"/>
      <c r="V41" s="696"/>
      <c r="W41" s="696"/>
      <c r="X41" s="696"/>
      <c r="Y41" s="700"/>
      <c r="Z41" s="701">
        <v>100</v>
      </c>
      <c r="AA41" s="701"/>
      <c r="AB41" s="701"/>
      <c r="AC41" s="701"/>
      <c r="AD41" s="702">
        <v>11633245</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656182</v>
      </c>
      <c r="BA41" s="624"/>
      <c r="BB41" s="624"/>
      <c r="BC41" s="624"/>
      <c r="BD41" s="655"/>
      <c r="BE41" s="655"/>
      <c r="BF41" s="678"/>
      <c r="BG41" s="671"/>
      <c r="BH41" s="672"/>
      <c r="BI41" s="672"/>
      <c r="BJ41" s="672"/>
      <c r="BK41" s="672"/>
      <c r="BL41" s="223"/>
      <c r="BM41" s="621" t="s">
        <v>356</v>
      </c>
      <c r="BN41" s="621"/>
      <c r="BO41" s="621"/>
      <c r="BP41" s="621"/>
      <c r="BQ41" s="621"/>
      <c r="BR41" s="621"/>
      <c r="BS41" s="621"/>
      <c r="BT41" s="621"/>
      <c r="BU41" s="622"/>
      <c r="BV41" s="623" t="s">
        <v>130</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130</v>
      </c>
      <c r="CS41" s="655"/>
      <c r="CT41" s="655"/>
      <c r="CU41" s="655"/>
      <c r="CV41" s="655"/>
      <c r="CW41" s="655"/>
      <c r="CX41" s="655"/>
      <c r="CY41" s="656"/>
      <c r="CZ41" s="628" t="s">
        <v>130</v>
      </c>
      <c r="DA41" s="653"/>
      <c r="DB41" s="653"/>
      <c r="DC41" s="657"/>
      <c r="DD41" s="632" t="s">
        <v>130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358</v>
      </c>
      <c r="AR42" s="693"/>
      <c r="AS42" s="693"/>
      <c r="AT42" s="693"/>
      <c r="AU42" s="693"/>
      <c r="AV42" s="693"/>
      <c r="AW42" s="693"/>
      <c r="AX42" s="693"/>
      <c r="AY42" s="694"/>
      <c r="AZ42" s="695">
        <v>1799464</v>
      </c>
      <c r="BA42" s="696"/>
      <c r="BB42" s="696"/>
      <c r="BC42" s="696"/>
      <c r="BD42" s="682"/>
      <c r="BE42" s="682"/>
      <c r="BF42" s="684"/>
      <c r="BG42" s="673"/>
      <c r="BH42" s="674"/>
      <c r="BI42" s="674"/>
      <c r="BJ42" s="674"/>
      <c r="BK42" s="674"/>
      <c r="BL42" s="224"/>
      <c r="BM42" s="645" t="s">
        <v>359</v>
      </c>
      <c r="BN42" s="645"/>
      <c r="BO42" s="645"/>
      <c r="BP42" s="645"/>
      <c r="BQ42" s="645"/>
      <c r="BR42" s="645"/>
      <c r="BS42" s="645"/>
      <c r="BT42" s="645"/>
      <c r="BU42" s="646"/>
      <c r="BV42" s="695">
        <v>409</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368486</v>
      </c>
      <c r="CS42" s="655"/>
      <c r="CT42" s="655"/>
      <c r="CU42" s="655"/>
      <c r="CV42" s="655"/>
      <c r="CW42" s="655"/>
      <c r="CX42" s="655"/>
      <c r="CY42" s="656"/>
      <c r="CZ42" s="628">
        <v>1.8</v>
      </c>
      <c r="DA42" s="653"/>
      <c r="DB42" s="653"/>
      <c r="DC42" s="657"/>
      <c r="DD42" s="632">
        <v>93710</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361</v>
      </c>
      <c r="CD43" s="620" t="s">
        <v>362</v>
      </c>
      <c r="CE43" s="621"/>
      <c r="CF43" s="621"/>
      <c r="CG43" s="621"/>
      <c r="CH43" s="621"/>
      <c r="CI43" s="621"/>
      <c r="CJ43" s="621"/>
      <c r="CK43" s="621"/>
      <c r="CL43" s="621"/>
      <c r="CM43" s="621"/>
      <c r="CN43" s="621"/>
      <c r="CO43" s="621"/>
      <c r="CP43" s="621"/>
      <c r="CQ43" s="622"/>
      <c r="CR43" s="623">
        <v>13396</v>
      </c>
      <c r="CS43" s="655"/>
      <c r="CT43" s="655"/>
      <c r="CU43" s="655"/>
      <c r="CV43" s="655"/>
      <c r="CW43" s="655"/>
      <c r="CX43" s="655"/>
      <c r="CY43" s="656"/>
      <c r="CZ43" s="628">
        <v>0.1</v>
      </c>
      <c r="DA43" s="653"/>
      <c r="DB43" s="653"/>
      <c r="DC43" s="657"/>
      <c r="DD43" s="632">
        <v>9659</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311</v>
      </c>
      <c r="CE44" s="660"/>
      <c r="CF44" s="620" t="s">
        <v>364</v>
      </c>
      <c r="CG44" s="621"/>
      <c r="CH44" s="621"/>
      <c r="CI44" s="621"/>
      <c r="CJ44" s="621"/>
      <c r="CK44" s="621"/>
      <c r="CL44" s="621"/>
      <c r="CM44" s="621"/>
      <c r="CN44" s="621"/>
      <c r="CO44" s="621"/>
      <c r="CP44" s="621"/>
      <c r="CQ44" s="622"/>
      <c r="CR44" s="623">
        <v>368486</v>
      </c>
      <c r="CS44" s="624"/>
      <c r="CT44" s="624"/>
      <c r="CU44" s="624"/>
      <c r="CV44" s="624"/>
      <c r="CW44" s="624"/>
      <c r="CX44" s="624"/>
      <c r="CY44" s="625"/>
      <c r="CZ44" s="628">
        <v>1.8</v>
      </c>
      <c r="DA44" s="629"/>
      <c r="DB44" s="629"/>
      <c r="DC44" s="635"/>
      <c r="DD44" s="632">
        <v>93710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366</v>
      </c>
      <c r="CG45" s="621"/>
      <c r="CH45" s="621"/>
      <c r="CI45" s="621"/>
      <c r="CJ45" s="621"/>
      <c r="CK45" s="621"/>
      <c r="CL45" s="621"/>
      <c r="CM45" s="621"/>
      <c r="CN45" s="621"/>
      <c r="CO45" s="621"/>
      <c r="CP45" s="621"/>
      <c r="CQ45" s="622"/>
      <c r="CR45" s="623">
        <v>34193</v>
      </c>
      <c r="CS45" s="655"/>
      <c r="CT45" s="655"/>
      <c r="CU45" s="655"/>
      <c r="CV45" s="655"/>
      <c r="CW45" s="655"/>
      <c r="CX45" s="655"/>
      <c r="CY45" s="656"/>
      <c r="CZ45" s="628">
        <v>0.2</v>
      </c>
      <c r="DA45" s="653"/>
      <c r="DB45" s="653"/>
      <c r="DC45" s="657"/>
      <c r="DD45" s="632">
        <v>2065</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367</v>
      </c>
      <c r="CG46" s="621"/>
      <c r="CH46" s="621"/>
      <c r="CI46" s="621"/>
      <c r="CJ46" s="621"/>
      <c r="CK46" s="621"/>
      <c r="CL46" s="621"/>
      <c r="CM46" s="621"/>
      <c r="CN46" s="621"/>
      <c r="CO46" s="621"/>
      <c r="CP46" s="621"/>
      <c r="CQ46" s="622"/>
      <c r="CR46" s="623">
        <v>334293</v>
      </c>
      <c r="CS46" s="624"/>
      <c r="CT46" s="624"/>
      <c r="CU46" s="624"/>
      <c r="CV46" s="624"/>
      <c r="CW46" s="624"/>
      <c r="CX46" s="624"/>
      <c r="CY46" s="625"/>
      <c r="CZ46" s="628">
        <v>1.6</v>
      </c>
      <c r="DA46" s="629"/>
      <c r="DB46" s="629"/>
      <c r="DC46" s="635"/>
      <c r="DD46" s="632">
        <v>91645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368</v>
      </c>
      <c r="CG47" s="621"/>
      <c r="CH47" s="621"/>
      <c r="CI47" s="621"/>
      <c r="CJ47" s="621"/>
      <c r="CK47" s="621"/>
      <c r="CL47" s="621"/>
      <c r="CM47" s="621"/>
      <c r="CN47" s="621"/>
      <c r="CO47" s="621"/>
      <c r="CP47" s="621"/>
      <c r="CQ47" s="622"/>
      <c r="CR47" s="623" t="s">
        <v>241</v>
      </c>
      <c r="CS47" s="655"/>
      <c r="CT47" s="655"/>
      <c r="CU47" s="655"/>
      <c r="CV47" s="655"/>
      <c r="CW47" s="655"/>
      <c r="CX47" s="655"/>
      <c r="CY47" s="656"/>
      <c r="CZ47" s="628" t="s">
        <v>130</v>
      </c>
      <c r="DA47" s="653"/>
      <c r="DB47" s="653"/>
      <c r="DC47" s="657"/>
      <c r="DD47" s="632" t="s">
        <v>130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369</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370</v>
      </c>
      <c r="CE49" s="645"/>
      <c r="CF49" s="645"/>
      <c r="CG49" s="645"/>
      <c r="CH49" s="645"/>
      <c r="CI49" s="645"/>
      <c r="CJ49" s="645"/>
      <c r="CK49" s="645"/>
      <c r="CL49" s="645"/>
      <c r="CM49" s="645"/>
      <c r="CN49" s="645"/>
      <c r="CO49" s="645"/>
      <c r="CP49" s="645"/>
      <c r="CQ49" s="646"/>
      <c r="CR49" s="695">
        <v>20581311</v>
      </c>
      <c r="CS49" s="682"/>
      <c r="CT49" s="682"/>
      <c r="CU49" s="682"/>
      <c r="CV49" s="682"/>
      <c r="CW49" s="682"/>
      <c r="CX49" s="682"/>
      <c r="CY49" s="711"/>
      <c r="CZ49" s="703">
        <v>100</v>
      </c>
      <c r="DA49" s="712"/>
      <c r="DB49" s="712"/>
      <c r="DC49" s="713"/>
      <c r="DD49" s="714">
        <v>13469973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hR7ek4iupm6oIvezhLPg38y/B8cchoBp/4qYHsNzGAnKDJjSGS26x8j3fTpu/5fALKWZ0ix41np68qEsq7aUjQ==" saltValue="FhiMSVSGv7vayGYykx/DK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393</v>
      </c>
      <c r="C7" s="750"/>
      <c r="D7" s="750"/>
      <c r="E7" s="750"/>
      <c r="F7" s="750"/>
      <c r="G7" s="750"/>
      <c r="H7" s="750"/>
      <c r="I7" s="750"/>
      <c r="J7" s="750"/>
      <c r="K7" s="750"/>
      <c r="L7" s="750"/>
      <c r="M7" s="750"/>
      <c r="N7" s="750"/>
      <c r="O7" s="750"/>
      <c r="P7" s="751"/>
      <c r="Q7" s="752">
        <v>20881</v>
      </c>
      <c r="R7" s="753"/>
      <c r="S7" s="753"/>
      <c r="T7" s="753"/>
      <c r="U7" s="753"/>
      <c r="V7" s="753">
        <v>20586</v>
      </c>
      <c r="W7" s="753"/>
      <c r="X7" s="753"/>
      <c r="Y7" s="753"/>
      <c r="Z7" s="753"/>
      <c r="AA7" s="753">
        <v>295</v>
      </c>
      <c r="AB7" s="753"/>
      <c r="AC7" s="753"/>
      <c r="AD7" s="753"/>
      <c r="AE7" s="754"/>
      <c r="AF7" s="755">
        <v>282</v>
      </c>
      <c r="AG7" s="756"/>
      <c r="AH7" s="756"/>
      <c r="AI7" s="756"/>
      <c r="AJ7" s="757"/>
      <c r="AK7" s="758">
        <v>516</v>
      </c>
      <c r="AL7" s="759"/>
      <c r="AM7" s="759"/>
      <c r="AN7" s="759"/>
      <c r="AO7" s="759"/>
      <c r="AP7" s="759">
        <v>14729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395</v>
      </c>
      <c r="B23" s="789" t="s">
        <v>396</v>
      </c>
      <c r="C23" s="790"/>
      <c r="D23" s="790"/>
      <c r="E23" s="790"/>
      <c r="F23" s="790"/>
      <c r="G23" s="790"/>
      <c r="H23" s="790"/>
      <c r="I23" s="790"/>
      <c r="J23" s="790"/>
      <c r="K23" s="790"/>
      <c r="L23" s="790"/>
      <c r="M23" s="790"/>
      <c r="N23" s="790"/>
      <c r="O23" s="790"/>
      <c r="P23" s="791"/>
      <c r="Q23" s="792">
        <v>20876</v>
      </c>
      <c r="R23" s="793"/>
      <c r="S23" s="793"/>
      <c r="T23" s="793"/>
      <c r="U23" s="793"/>
      <c r="V23" s="793">
        <v>20581</v>
      </c>
      <c r="W23" s="793"/>
      <c r="X23" s="793"/>
      <c r="Y23" s="793"/>
      <c r="Z23" s="793"/>
      <c r="AA23" s="793">
        <v>295</v>
      </c>
      <c r="AB23" s="793"/>
      <c r="AC23" s="793"/>
      <c r="AD23" s="793"/>
      <c r="AE23" s="794"/>
      <c r="AF23" s="795">
        <v>282</v>
      </c>
      <c r="AG23" s="793"/>
      <c r="AH23" s="793"/>
      <c r="AI23" s="793"/>
      <c r="AJ23" s="796"/>
      <c r="AK23" s="797"/>
      <c r="AL23" s="798"/>
      <c r="AM23" s="798"/>
      <c r="AN23" s="798"/>
      <c r="AO23" s="798"/>
      <c r="AP23" s="793">
        <v>14729</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376</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2">
        <v>6644</v>
      </c>
      <c r="R28" s="823"/>
      <c r="S28" s="823"/>
      <c r="T28" s="823"/>
      <c r="U28" s="823"/>
      <c r="V28" s="823">
        <v>6487</v>
      </c>
      <c r="W28" s="823"/>
      <c r="X28" s="823"/>
      <c r="Y28" s="823"/>
      <c r="Z28" s="823"/>
      <c r="AA28" s="823">
        <v>157</v>
      </c>
      <c r="AB28" s="823"/>
      <c r="AC28" s="823"/>
      <c r="AD28" s="823"/>
      <c r="AE28" s="824"/>
      <c r="AF28" s="825">
        <v>157</v>
      </c>
      <c r="AG28" s="823"/>
      <c r="AH28" s="823"/>
      <c r="AI28" s="823"/>
      <c r="AJ28" s="826"/>
      <c r="AK28" s="827">
        <v>656</v>
      </c>
      <c r="AL28" s="828"/>
      <c r="AM28" s="828"/>
      <c r="AN28" s="828"/>
      <c r="AO28" s="828"/>
      <c r="AP28" s="828" t="s">
        <v>581</v>
      </c>
      <c r="AQ28" s="828"/>
      <c r="AR28" s="828"/>
      <c r="AS28" s="828"/>
      <c r="AT28" s="828"/>
      <c r="AU28" s="828" t="s">
        <v>581</v>
      </c>
      <c r="AV28" s="828"/>
      <c r="AW28" s="828"/>
      <c r="AX28" s="828"/>
      <c r="AY28" s="828"/>
      <c r="AZ28" s="829" t="s">
        <v>581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5375</v>
      </c>
      <c r="R29" s="784"/>
      <c r="S29" s="784"/>
      <c r="T29" s="784"/>
      <c r="U29" s="784"/>
      <c r="V29" s="784">
        <v>5158</v>
      </c>
      <c r="W29" s="784"/>
      <c r="X29" s="784"/>
      <c r="Y29" s="784"/>
      <c r="Z29" s="784"/>
      <c r="AA29" s="784">
        <v>217</v>
      </c>
      <c r="AB29" s="784"/>
      <c r="AC29" s="784"/>
      <c r="AD29" s="784"/>
      <c r="AE29" s="785"/>
      <c r="AF29" s="786">
        <v>217</v>
      </c>
      <c r="AG29" s="787"/>
      <c r="AH29" s="787"/>
      <c r="AI29" s="787"/>
      <c r="AJ29" s="788"/>
      <c r="AK29" s="834">
        <v>880</v>
      </c>
      <c r="AL29" s="830"/>
      <c r="AM29" s="830"/>
      <c r="AN29" s="830"/>
      <c r="AO29" s="830"/>
      <c r="AP29" s="830" t="s">
        <v>581</v>
      </c>
      <c r="AQ29" s="830"/>
      <c r="AR29" s="830"/>
      <c r="AS29" s="830"/>
      <c r="AT29" s="830"/>
      <c r="AU29" s="830" t="s">
        <v>581</v>
      </c>
      <c r="AV29" s="830"/>
      <c r="AW29" s="830"/>
      <c r="AX29" s="830"/>
      <c r="AY29" s="830"/>
      <c r="AZ29" s="831" t="s">
        <v>581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1831</v>
      </c>
      <c r="R30" s="784"/>
      <c r="S30" s="784"/>
      <c r="T30" s="784"/>
      <c r="U30" s="784"/>
      <c r="V30" s="784">
        <v>1790</v>
      </c>
      <c r="W30" s="784"/>
      <c r="X30" s="784"/>
      <c r="Y30" s="784"/>
      <c r="Z30" s="784"/>
      <c r="AA30" s="784">
        <v>40</v>
      </c>
      <c r="AB30" s="784"/>
      <c r="AC30" s="784"/>
      <c r="AD30" s="784"/>
      <c r="AE30" s="785"/>
      <c r="AF30" s="786">
        <v>40</v>
      </c>
      <c r="AG30" s="787"/>
      <c r="AH30" s="787"/>
      <c r="AI30" s="787"/>
      <c r="AJ30" s="788"/>
      <c r="AK30" s="834">
        <v>998</v>
      </c>
      <c r="AL30" s="830"/>
      <c r="AM30" s="830"/>
      <c r="AN30" s="830"/>
      <c r="AO30" s="830"/>
      <c r="AP30" s="830" t="s">
        <v>581</v>
      </c>
      <c r="AQ30" s="830"/>
      <c r="AR30" s="830"/>
      <c r="AS30" s="830"/>
      <c r="AT30" s="830"/>
      <c r="AU30" s="830" t="s">
        <v>581</v>
      </c>
      <c r="AV30" s="830"/>
      <c r="AW30" s="830"/>
      <c r="AX30" s="830"/>
      <c r="AY30" s="830"/>
      <c r="AZ30" s="831" t="s">
        <v>581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333</v>
      </c>
      <c r="R31" s="784"/>
      <c r="S31" s="784"/>
      <c r="T31" s="784"/>
      <c r="U31" s="784"/>
      <c r="V31" s="784">
        <v>347</v>
      </c>
      <c r="W31" s="784"/>
      <c r="X31" s="784"/>
      <c r="Y31" s="784"/>
      <c r="Z31" s="784"/>
      <c r="AA31" s="784">
        <v>-14</v>
      </c>
      <c r="AB31" s="784"/>
      <c r="AC31" s="784"/>
      <c r="AD31" s="784"/>
      <c r="AE31" s="785"/>
      <c r="AF31" s="786">
        <v>167</v>
      </c>
      <c r="AG31" s="787"/>
      <c r="AH31" s="787"/>
      <c r="AI31" s="787"/>
      <c r="AJ31" s="788"/>
      <c r="AK31" s="834">
        <v>284</v>
      </c>
      <c r="AL31" s="830"/>
      <c r="AM31" s="830"/>
      <c r="AN31" s="830"/>
      <c r="AO31" s="830"/>
      <c r="AP31" s="830">
        <v>2223</v>
      </c>
      <c r="AQ31" s="830"/>
      <c r="AR31" s="830"/>
      <c r="AS31" s="830"/>
      <c r="AT31" s="830"/>
      <c r="AU31" s="830">
        <v>1801</v>
      </c>
      <c r="AV31" s="830"/>
      <c r="AW31" s="830"/>
      <c r="AX31" s="830"/>
      <c r="AY31" s="830"/>
      <c r="AZ31" s="831" t="s">
        <v>581</v>
      </c>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412</v>
      </c>
      <c r="C32" s="781"/>
      <c r="D32" s="781"/>
      <c r="E32" s="781"/>
      <c r="F32" s="781"/>
      <c r="G32" s="781"/>
      <c r="H32" s="781"/>
      <c r="I32" s="781"/>
      <c r="J32" s="781"/>
      <c r="K32" s="781"/>
      <c r="L32" s="781"/>
      <c r="M32" s="781"/>
      <c r="N32" s="781"/>
      <c r="O32" s="781"/>
      <c r="P32" s="782"/>
      <c r="Q32" s="783">
        <v>1017</v>
      </c>
      <c r="R32" s="784"/>
      <c r="S32" s="784"/>
      <c r="T32" s="784"/>
      <c r="U32" s="784"/>
      <c r="V32" s="784">
        <v>1017</v>
      </c>
      <c r="W32" s="784"/>
      <c r="X32" s="784"/>
      <c r="Y32" s="784"/>
      <c r="Z32" s="784"/>
      <c r="AA32" s="784">
        <v>0</v>
      </c>
      <c r="AB32" s="784"/>
      <c r="AC32" s="784"/>
      <c r="AD32" s="784"/>
      <c r="AE32" s="785"/>
      <c r="AF32" s="786">
        <v>64</v>
      </c>
      <c r="AG32" s="787"/>
      <c r="AH32" s="787"/>
      <c r="AI32" s="787"/>
      <c r="AJ32" s="788"/>
      <c r="AK32" s="834">
        <v>492</v>
      </c>
      <c r="AL32" s="830"/>
      <c r="AM32" s="830"/>
      <c r="AN32" s="830"/>
      <c r="AO32" s="830"/>
      <c r="AP32" s="830">
        <v>5114</v>
      </c>
      <c r="AQ32" s="830"/>
      <c r="AR32" s="830"/>
      <c r="AS32" s="830"/>
      <c r="AT32" s="830"/>
      <c r="AU32" s="830">
        <v>2870</v>
      </c>
      <c r="AV32" s="830"/>
      <c r="AW32" s="830"/>
      <c r="AX32" s="830"/>
      <c r="AY32" s="830"/>
      <c r="AZ32" s="831" t="s">
        <v>581</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395</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646</v>
      </c>
      <c r="AG63" s="844"/>
      <c r="AH63" s="844"/>
      <c r="AI63" s="844"/>
      <c r="AJ63" s="845"/>
      <c r="AK63" s="846"/>
      <c r="AL63" s="841"/>
      <c r="AM63" s="841"/>
      <c r="AN63" s="841"/>
      <c r="AO63" s="841"/>
      <c r="AP63" s="844">
        <v>7337</v>
      </c>
      <c r="AQ63" s="844"/>
      <c r="AR63" s="844"/>
      <c r="AS63" s="844"/>
      <c r="AT63" s="844"/>
      <c r="AU63" s="844">
        <v>4671</v>
      </c>
      <c r="AV63" s="844"/>
      <c r="AW63" s="844"/>
      <c r="AX63" s="844"/>
      <c r="AY63" s="844"/>
      <c r="AZ63" s="848"/>
      <c r="BA63" s="848"/>
      <c r="BB63" s="848"/>
      <c r="BC63" s="848"/>
      <c r="BD63" s="848"/>
      <c r="BE63" s="849"/>
      <c r="BF63" s="849"/>
      <c r="BG63" s="849"/>
      <c r="BH63" s="849"/>
      <c r="BI63" s="850"/>
      <c r="BJ63" s="851" t="s">
        <v>130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417</v>
      </c>
      <c r="B66" s="728"/>
      <c r="C66" s="728"/>
      <c r="D66" s="728"/>
      <c r="E66" s="728"/>
      <c r="F66" s="728"/>
      <c r="G66" s="728"/>
      <c r="H66" s="728"/>
      <c r="I66" s="728"/>
      <c r="J66" s="728"/>
      <c r="K66" s="728"/>
      <c r="L66" s="728"/>
      <c r="M66" s="728"/>
      <c r="N66" s="728"/>
      <c r="O66" s="728"/>
      <c r="P66" s="729"/>
      <c r="Q66" s="733" t="s">
        <v>418</v>
      </c>
      <c r="R66" s="734"/>
      <c r="S66" s="734"/>
      <c r="T66" s="734"/>
      <c r="U66" s="735"/>
      <c r="V66" s="733" t="s">
        <v>400</v>
      </c>
      <c r="W66" s="734"/>
      <c r="X66" s="734"/>
      <c r="Y66" s="734"/>
      <c r="Z66" s="735"/>
      <c r="AA66" s="733" t="s">
        <v>419</v>
      </c>
      <c r="AB66" s="734"/>
      <c r="AC66" s="734"/>
      <c r="AD66" s="734"/>
      <c r="AE66" s="735"/>
      <c r="AF66" s="854" t="s">
        <v>420</v>
      </c>
      <c r="AG66" s="815"/>
      <c r="AH66" s="815"/>
      <c r="AI66" s="815"/>
      <c r="AJ66" s="855"/>
      <c r="AK66" s="733" t="s">
        <v>403</v>
      </c>
      <c r="AL66" s="728"/>
      <c r="AM66" s="728"/>
      <c r="AN66" s="728"/>
      <c r="AO66" s="729"/>
      <c r="AP66" s="733" t="s">
        <v>421</v>
      </c>
      <c r="AQ66" s="734"/>
      <c r="AR66" s="734"/>
      <c r="AS66" s="734"/>
      <c r="AT66" s="735"/>
      <c r="AU66" s="733" t="s">
        <v>422</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582</v>
      </c>
      <c r="C68" s="870"/>
      <c r="D68" s="870"/>
      <c r="E68" s="870"/>
      <c r="F68" s="870"/>
      <c r="G68" s="870"/>
      <c r="H68" s="870"/>
      <c r="I68" s="870"/>
      <c r="J68" s="870"/>
      <c r="K68" s="870"/>
      <c r="L68" s="870"/>
      <c r="M68" s="870"/>
      <c r="N68" s="870"/>
      <c r="O68" s="870"/>
      <c r="P68" s="871"/>
      <c r="Q68" s="872">
        <v>1589</v>
      </c>
      <c r="R68" s="866"/>
      <c r="S68" s="866"/>
      <c r="T68" s="866"/>
      <c r="U68" s="866"/>
      <c r="V68" s="866">
        <v>1425</v>
      </c>
      <c r="W68" s="866"/>
      <c r="X68" s="866"/>
      <c r="Y68" s="866"/>
      <c r="Z68" s="866"/>
      <c r="AA68" s="866">
        <v>165</v>
      </c>
      <c r="AB68" s="866"/>
      <c r="AC68" s="866"/>
      <c r="AD68" s="866"/>
      <c r="AE68" s="866"/>
      <c r="AF68" s="866">
        <v>165</v>
      </c>
      <c r="AG68" s="866"/>
      <c r="AH68" s="866"/>
      <c r="AI68" s="866"/>
      <c r="AJ68" s="866"/>
      <c r="AK68" s="866" t="s">
        <v>581</v>
      </c>
      <c r="AL68" s="866"/>
      <c r="AM68" s="866"/>
      <c r="AN68" s="866"/>
      <c r="AO68" s="866"/>
      <c r="AP68" s="866">
        <v>835</v>
      </c>
      <c r="AQ68" s="866"/>
      <c r="AR68" s="866"/>
      <c r="AS68" s="866"/>
      <c r="AT68" s="866"/>
      <c r="AU68" s="866">
        <v>378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583</v>
      </c>
      <c r="C69" s="874"/>
      <c r="D69" s="874"/>
      <c r="E69" s="874"/>
      <c r="F69" s="874"/>
      <c r="G69" s="874"/>
      <c r="H69" s="874"/>
      <c r="I69" s="874"/>
      <c r="J69" s="874"/>
      <c r="K69" s="874"/>
      <c r="L69" s="874"/>
      <c r="M69" s="874"/>
      <c r="N69" s="874"/>
      <c r="O69" s="874"/>
      <c r="P69" s="875"/>
      <c r="Q69" s="876">
        <v>3751</v>
      </c>
      <c r="R69" s="830"/>
      <c r="S69" s="830"/>
      <c r="T69" s="830"/>
      <c r="U69" s="830"/>
      <c r="V69" s="830">
        <v>3751</v>
      </c>
      <c r="W69" s="830"/>
      <c r="X69" s="830"/>
      <c r="Y69" s="830"/>
      <c r="Z69" s="830"/>
      <c r="AA69" s="830" t="s">
        <v>581</v>
      </c>
      <c r="AB69" s="830"/>
      <c r="AC69" s="830"/>
      <c r="AD69" s="830"/>
      <c r="AE69" s="830"/>
      <c r="AF69" s="830" t="s">
        <v>581</v>
      </c>
      <c r="AG69" s="830"/>
      <c r="AH69" s="830"/>
      <c r="AI69" s="830"/>
      <c r="AJ69" s="830"/>
      <c r="AK69" s="830" t="s">
        <v>581</v>
      </c>
      <c r="AL69" s="830"/>
      <c r="AM69" s="830"/>
      <c r="AN69" s="830"/>
      <c r="AO69" s="830"/>
      <c r="AP69" s="830">
        <v>1433</v>
      </c>
      <c r="AQ69" s="830"/>
      <c r="AR69" s="830"/>
      <c r="AS69" s="830"/>
      <c r="AT69" s="830"/>
      <c r="AU69" s="830">
        <v>258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584</v>
      </c>
      <c r="C70" s="874"/>
      <c r="D70" s="874"/>
      <c r="E70" s="874"/>
      <c r="F70" s="874"/>
      <c r="G70" s="874"/>
      <c r="H70" s="874"/>
      <c r="I70" s="874"/>
      <c r="J70" s="874"/>
      <c r="K70" s="874"/>
      <c r="L70" s="874"/>
      <c r="M70" s="874"/>
      <c r="N70" s="874"/>
      <c r="O70" s="874"/>
      <c r="P70" s="875"/>
      <c r="Q70" s="876">
        <v>194</v>
      </c>
      <c r="R70" s="830"/>
      <c r="S70" s="830"/>
      <c r="T70" s="830"/>
      <c r="U70" s="830"/>
      <c r="V70" s="830">
        <v>178</v>
      </c>
      <c r="W70" s="830"/>
      <c r="X70" s="830"/>
      <c r="Y70" s="830"/>
      <c r="Z70" s="830"/>
      <c r="AA70" s="830">
        <v>16</v>
      </c>
      <c r="AB70" s="830"/>
      <c r="AC70" s="830"/>
      <c r="AD70" s="830"/>
      <c r="AE70" s="830"/>
      <c r="AF70" s="830">
        <v>16</v>
      </c>
      <c r="AG70" s="830"/>
      <c r="AH70" s="830"/>
      <c r="AI70" s="830"/>
      <c r="AJ70" s="830"/>
      <c r="AK70" s="830" t="s">
        <v>581</v>
      </c>
      <c r="AL70" s="830"/>
      <c r="AM70" s="830"/>
      <c r="AN70" s="830"/>
      <c r="AO70" s="830"/>
      <c r="AP70" s="830" t="s">
        <v>581</v>
      </c>
      <c r="AQ70" s="830"/>
      <c r="AR70" s="830"/>
      <c r="AS70" s="830"/>
      <c r="AT70" s="830"/>
      <c r="AU70" s="830" t="s">
        <v>581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585</v>
      </c>
      <c r="C71" s="874"/>
      <c r="D71" s="874"/>
      <c r="E71" s="874"/>
      <c r="F71" s="874"/>
      <c r="G71" s="874"/>
      <c r="H71" s="874"/>
      <c r="I71" s="874"/>
      <c r="J71" s="874"/>
      <c r="K71" s="874"/>
      <c r="L71" s="874"/>
      <c r="M71" s="874"/>
      <c r="N71" s="874"/>
      <c r="O71" s="874"/>
      <c r="P71" s="875"/>
      <c r="Q71" s="876">
        <v>1305178</v>
      </c>
      <c r="R71" s="830"/>
      <c r="S71" s="830"/>
      <c r="T71" s="830"/>
      <c r="U71" s="830"/>
      <c r="V71" s="830">
        <v>1290844</v>
      </c>
      <c r="W71" s="830"/>
      <c r="X71" s="830"/>
      <c r="Y71" s="830"/>
      <c r="Z71" s="830"/>
      <c r="AA71" s="830">
        <v>14334</v>
      </c>
      <c r="AB71" s="830"/>
      <c r="AC71" s="830"/>
      <c r="AD71" s="830"/>
      <c r="AE71" s="830"/>
      <c r="AF71" s="830">
        <v>14334</v>
      </c>
      <c r="AG71" s="830"/>
      <c r="AH71" s="830"/>
      <c r="AI71" s="830"/>
      <c r="AJ71" s="830"/>
      <c r="AK71" s="830">
        <v>9500</v>
      </c>
      <c r="AL71" s="830"/>
      <c r="AM71" s="830"/>
      <c r="AN71" s="830"/>
      <c r="AO71" s="830"/>
      <c r="AP71" s="830" t="s">
        <v>581</v>
      </c>
      <c r="AQ71" s="830"/>
      <c r="AR71" s="830"/>
      <c r="AS71" s="830"/>
      <c r="AT71" s="830"/>
      <c r="AU71" s="830" t="s">
        <v>581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7" t="s">
        <v>586</v>
      </c>
      <c r="C72" s="874"/>
      <c r="D72" s="874"/>
      <c r="E72" s="874"/>
      <c r="F72" s="874"/>
      <c r="G72" s="874"/>
      <c r="H72" s="874"/>
      <c r="I72" s="874"/>
      <c r="J72" s="874"/>
      <c r="K72" s="874"/>
      <c r="L72" s="874"/>
      <c r="M72" s="874"/>
      <c r="N72" s="874"/>
      <c r="O72" s="874"/>
      <c r="P72" s="875"/>
      <c r="Q72" s="876">
        <v>39180</v>
      </c>
      <c r="R72" s="830"/>
      <c r="S72" s="830"/>
      <c r="T72" s="830"/>
      <c r="U72" s="830"/>
      <c r="V72" s="830">
        <v>36872</v>
      </c>
      <c r="W72" s="830"/>
      <c r="X72" s="830"/>
      <c r="Y72" s="830"/>
      <c r="Z72" s="830"/>
      <c r="AA72" s="830">
        <v>2308</v>
      </c>
      <c r="AB72" s="830"/>
      <c r="AC72" s="830"/>
      <c r="AD72" s="830"/>
      <c r="AE72" s="830"/>
      <c r="AF72" s="830">
        <v>23683</v>
      </c>
      <c r="AG72" s="830"/>
      <c r="AH72" s="830"/>
      <c r="AI72" s="830"/>
      <c r="AJ72" s="830"/>
      <c r="AK72" s="830" t="s">
        <v>581</v>
      </c>
      <c r="AL72" s="830"/>
      <c r="AM72" s="830"/>
      <c r="AN72" s="830"/>
      <c r="AO72" s="830"/>
      <c r="AP72" s="830">
        <v>98164</v>
      </c>
      <c r="AQ72" s="830"/>
      <c r="AR72" s="830"/>
      <c r="AS72" s="830"/>
      <c r="AT72" s="830"/>
      <c r="AU72" s="830" t="s">
        <v>581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587</v>
      </c>
      <c r="C73" s="874"/>
      <c r="D73" s="874"/>
      <c r="E73" s="874"/>
      <c r="F73" s="874"/>
      <c r="G73" s="874"/>
      <c r="H73" s="874"/>
      <c r="I73" s="874"/>
      <c r="J73" s="874"/>
      <c r="K73" s="874"/>
      <c r="L73" s="874"/>
      <c r="M73" s="874"/>
      <c r="N73" s="874"/>
      <c r="O73" s="874"/>
      <c r="P73" s="875"/>
      <c r="Q73" s="876">
        <v>6632</v>
      </c>
      <c r="R73" s="830"/>
      <c r="S73" s="830"/>
      <c r="T73" s="830"/>
      <c r="U73" s="830"/>
      <c r="V73" s="830">
        <v>5979</v>
      </c>
      <c r="W73" s="830"/>
      <c r="X73" s="830"/>
      <c r="Y73" s="830"/>
      <c r="Z73" s="830"/>
      <c r="AA73" s="830">
        <v>653</v>
      </c>
      <c r="AB73" s="830"/>
      <c r="AC73" s="830"/>
      <c r="AD73" s="830"/>
      <c r="AE73" s="830"/>
      <c r="AF73" s="830">
        <v>19383</v>
      </c>
      <c r="AG73" s="830"/>
      <c r="AH73" s="830"/>
      <c r="AI73" s="830"/>
      <c r="AJ73" s="830"/>
      <c r="AK73" s="830" t="s">
        <v>581</v>
      </c>
      <c r="AL73" s="830"/>
      <c r="AM73" s="830"/>
      <c r="AN73" s="830"/>
      <c r="AO73" s="830"/>
      <c r="AP73" s="830">
        <v>20120</v>
      </c>
      <c r="AQ73" s="830"/>
      <c r="AR73" s="830"/>
      <c r="AS73" s="830"/>
      <c r="AT73" s="830"/>
      <c r="AU73" s="830" t="s">
        <v>581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7" t="s">
        <v>588</v>
      </c>
      <c r="C74" s="874"/>
      <c r="D74" s="874"/>
      <c r="E74" s="874"/>
      <c r="F74" s="874"/>
      <c r="G74" s="874"/>
      <c r="H74" s="874"/>
      <c r="I74" s="874"/>
      <c r="J74" s="874"/>
      <c r="K74" s="874"/>
      <c r="L74" s="874"/>
      <c r="M74" s="874"/>
      <c r="N74" s="874"/>
      <c r="O74" s="874"/>
      <c r="P74" s="875"/>
      <c r="Q74" s="876">
        <v>1095</v>
      </c>
      <c r="R74" s="830"/>
      <c r="S74" s="830"/>
      <c r="T74" s="830"/>
      <c r="U74" s="830"/>
      <c r="V74" s="830">
        <v>1069</v>
      </c>
      <c r="W74" s="830"/>
      <c r="X74" s="830"/>
      <c r="Y74" s="830"/>
      <c r="Z74" s="830"/>
      <c r="AA74" s="830">
        <v>26</v>
      </c>
      <c r="AB74" s="830"/>
      <c r="AC74" s="830"/>
      <c r="AD74" s="830"/>
      <c r="AE74" s="830"/>
      <c r="AF74" s="830">
        <v>652</v>
      </c>
      <c r="AG74" s="830"/>
      <c r="AH74" s="830"/>
      <c r="AI74" s="830"/>
      <c r="AJ74" s="830"/>
      <c r="AK74" s="830">
        <v>47</v>
      </c>
      <c r="AL74" s="830"/>
      <c r="AM74" s="830"/>
      <c r="AN74" s="830"/>
      <c r="AO74" s="830"/>
      <c r="AP74" s="830">
        <v>2196</v>
      </c>
      <c r="AQ74" s="830"/>
      <c r="AR74" s="830"/>
      <c r="AS74" s="830"/>
      <c r="AT74" s="830"/>
      <c r="AU74" s="830" t="s">
        <v>581</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8"/>
      <c r="R75" s="879"/>
      <c r="S75" s="879"/>
      <c r="T75" s="879"/>
      <c r="U75" s="834"/>
      <c r="V75" s="880"/>
      <c r="W75" s="879"/>
      <c r="X75" s="879"/>
      <c r="Y75" s="879"/>
      <c r="Z75" s="834"/>
      <c r="AA75" s="880"/>
      <c r="AB75" s="879"/>
      <c r="AC75" s="879"/>
      <c r="AD75" s="879"/>
      <c r="AE75" s="834"/>
      <c r="AF75" s="880"/>
      <c r="AG75" s="879"/>
      <c r="AH75" s="879"/>
      <c r="AI75" s="879"/>
      <c r="AJ75" s="834"/>
      <c r="AK75" s="880"/>
      <c r="AL75" s="879"/>
      <c r="AM75" s="879"/>
      <c r="AN75" s="879"/>
      <c r="AO75" s="834"/>
      <c r="AP75" s="880"/>
      <c r="AQ75" s="879"/>
      <c r="AR75" s="879"/>
      <c r="AS75" s="879"/>
      <c r="AT75" s="834"/>
      <c r="AU75" s="880"/>
      <c r="AV75" s="879"/>
      <c r="AW75" s="879"/>
      <c r="AX75" s="879"/>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8"/>
      <c r="R76" s="879"/>
      <c r="S76" s="879"/>
      <c r="T76" s="879"/>
      <c r="U76" s="834"/>
      <c r="V76" s="880"/>
      <c r="W76" s="879"/>
      <c r="X76" s="879"/>
      <c r="Y76" s="879"/>
      <c r="Z76" s="834"/>
      <c r="AA76" s="880"/>
      <c r="AB76" s="879"/>
      <c r="AC76" s="879"/>
      <c r="AD76" s="879"/>
      <c r="AE76" s="834"/>
      <c r="AF76" s="880"/>
      <c r="AG76" s="879"/>
      <c r="AH76" s="879"/>
      <c r="AI76" s="879"/>
      <c r="AJ76" s="834"/>
      <c r="AK76" s="880"/>
      <c r="AL76" s="879"/>
      <c r="AM76" s="879"/>
      <c r="AN76" s="879"/>
      <c r="AO76" s="834"/>
      <c r="AP76" s="880"/>
      <c r="AQ76" s="879"/>
      <c r="AR76" s="879"/>
      <c r="AS76" s="879"/>
      <c r="AT76" s="834"/>
      <c r="AU76" s="880"/>
      <c r="AV76" s="879"/>
      <c r="AW76" s="879"/>
      <c r="AX76" s="879"/>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8"/>
      <c r="R77" s="879"/>
      <c r="S77" s="879"/>
      <c r="T77" s="879"/>
      <c r="U77" s="834"/>
      <c r="V77" s="880"/>
      <c r="W77" s="879"/>
      <c r="X77" s="879"/>
      <c r="Y77" s="879"/>
      <c r="Z77" s="834"/>
      <c r="AA77" s="880"/>
      <c r="AB77" s="879"/>
      <c r="AC77" s="879"/>
      <c r="AD77" s="879"/>
      <c r="AE77" s="834"/>
      <c r="AF77" s="880"/>
      <c r="AG77" s="879"/>
      <c r="AH77" s="879"/>
      <c r="AI77" s="879"/>
      <c r="AJ77" s="834"/>
      <c r="AK77" s="880"/>
      <c r="AL77" s="879"/>
      <c r="AM77" s="879"/>
      <c r="AN77" s="879"/>
      <c r="AO77" s="834"/>
      <c r="AP77" s="880"/>
      <c r="AQ77" s="879"/>
      <c r="AR77" s="879"/>
      <c r="AS77" s="879"/>
      <c r="AT77" s="834"/>
      <c r="AU77" s="880"/>
      <c r="AV77" s="879"/>
      <c r="AW77" s="879"/>
      <c r="AX77" s="879"/>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395</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58233</v>
      </c>
      <c r="AG88" s="844"/>
      <c r="AH88" s="844"/>
      <c r="AI88" s="844"/>
      <c r="AJ88" s="844"/>
      <c r="AK88" s="841"/>
      <c r="AL88" s="841"/>
      <c r="AM88" s="841"/>
      <c r="AN88" s="841"/>
      <c r="AO88" s="841"/>
      <c r="AP88" s="844">
        <v>122748</v>
      </c>
      <c r="AQ88" s="844"/>
      <c r="AR88" s="844"/>
      <c r="AS88" s="844"/>
      <c r="AT88" s="844"/>
      <c r="AU88" s="844">
        <v>636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424</v>
      </c>
      <c r="BS102" s="790"/>
      <c r="BT102" s="790"/>
      <c r="BU102" s="790"/>
      <c r="BV102" s="790"/>
      <c r="BW102" s="790"/>
      <c r="BX102" s="790"/>
      <c r="BY102" s="790"/>
      <c r="BZ102" s="790"/>
      <c r="CA102" s="790"/>
      <c r="CB102" s="790"/>
      <c r="CC102" s="790"/>
      <c r="CD102" s="790"/>
      <c r="CE102" s="790"/>
      <c r="CF102" s="790"/>
      <c r="CG102" s="791"/>
      <c r="CH102" s="888"/>
      <c r="CI102" s="889"/>
      <c r="CJ102" s="889"/>
      <c r="CK102" s="889"/>
      <c r="CL102" s="890"/>
      <c r="CM102" s="888"/>
      <c r="CN102" s="889"/>
      <c r="CO102" s="889"/>
      <c r="CP102" s="889"/>
      <c r="CQ102" s="890"/>
      <c r="CR102" s="891"/>
      <c r="CS102" s="852"/>
      <c r="CT102" s="852"/>
      <c r="CU102" s="852"/>
      <c r="CV102" s="892"/>
      <c r="CW102" s="891"/>
      <c r="CX102" s="852"/>
      <c r="CY102" s="852"/>
      <c r="CZ102" s="852"/>
      <c r="DA102" s="892"/>
      <c r="DB102" s="891"/>
      <c r="DC102" s="852"/>
      <c r="DD102" s="852"/>
      <c r="DE102" s="852"/>
      <c r="DF102" s="892"/>
      <c r="DG102" s="891"/>
      <c r="DH102" s="852"/>
      <c r="DI102" s="852"/>
      <c r="DJ102" s="852"/>
      <c r="DK102" s="892"/>
      <c r="DL102" s="891"/>
      <c r="DM102" s="852"/>
      <c r="DN102" s="852"/>
      <c r="DO102" s="852"/>
      <c r="DP102" s="892"/>
      <c r="DQ102" s="891"/>
      <c r="DR102" s="852"/>
      <c r="DS102" s="852"/>
      <c r="DT102" s="852"/>
      <c r="DU102" s="892"/>
      <c r="DV102" s="789"/>
      <c r="DW102" s="790"/>
      <c r="DX102" s="790"/>
      <c r="DY102" s="790"/>
      <c r="DZ102" s="915"/>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6" t="s">
        <v>425</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7" t="s">
        <v>426</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8" t="s">
        <v>429</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430</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30" customFormat="1" ht="26.25" customHeight="1" x14ac:dyDescent="0.2">
      <c r="A109" s="913" t="s">
        <v>431</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432</v>
      </c>
      <c r="AB109" s="894"/>
      <c r="AC109" s="894"/>
      <c r="AD109" s="894"/>
      <c r="AE109" s="895"/>
      <c r="AF109" s="893" t="s">
        <v>433</v>
      </c>
      <c r="AG109" s="894"/>
      <c r="AH109" s="894"/>
      <c r="AI109" s="894"/>
      <c r="AJ109" s="895"/>
      <c r="AK109" s="893" t="s">
        <v>313</v>
      </c>
      <c r="AL109" s="894"/>
      <c r="AM109" s="894"/>
      <c r="AN109" s="894"/>
      <c r="AO109" s="895"/>
      <c r="AP109" s="893" t="s">
        <v>434</v>
      </c>
      <c r="AQ109" s="894"/>
      <c r="AR109" s="894"/>
      <c r="AS109" s="894"/>
      <c r="AT109" s="896"/>
      <c r="AU109" s="913" t="s">
        <v>431</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432</v>
      </c>
      <c r="BR109" s="894"/>
      <c r="BS109" s="894"/>
      <c r="BT109" s="894"/>
      <c r="BU109" s="895"/>
      <c r="BV109" s="893" t="s">
        <v>433</v>
      </c>
      <c r="BW109" s="894"/>
      <c r="BX109" s="894"/>
      <c r="BY109" s="894"/>
      <c r="BZ109" s="895"/>
      <c r="CA109" s="893" t="s">
        <v>313</v>
      </c>
      <c r="CB109" s="894"/>
      <c r="CC109" s="894"/>
      <c r="CD109" s="894"/>
      <c r="CE109" s="895"/>
      <c r="CF109" s="914" t="s">
        <v>434</v>
      </c>
      <c r="CG109" s="914"/>
      <c r="CH109" s="914"/>
      <c r="CI109" s="914"/>
      <c r="CJ109" s="914"/>
      <c r="CK109" s="893" t="s">
        <v>435</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432</v>
      </c>
      <c r="DH109" s="894"/>
      <c r="DI109" s="894"/>
      <c r="DJ109" s="894"/>
      <c r="DK109" s="895"/>
      <c r="DL109" s="893" t="s">
        <v>433</v>
      </c>
      <c r="DM109" s="894"/>
      <c r="DN109" s="894"/>
      <c r="DO109" s="894"/>
      <c r="DP109" s="895"/>
      <c r="DQ109" s="893" t="s">
        <v>313</v>
      </c>
      <c r="DR109" s="894"/>
      <c r="DS109" s="894"/>
      <c r="DT109" s="894"/>
      <c r="DU109" s="895"/>
      <c r="DV109" s="893" t="s">
        <v>434</v>
      </c>
      <c r="DW109" s="894"/>
      <c r="DX109" s="894"/>
      <c r="DY109" s="894"/>
      <c r="DZ109" s="896"/>
    </row>
    <row r="110" spans="1:131" s="230" customFormat="1" ht="26.25" customHeight="1" x14ac:dyDescent="0.2">
      <c r="A110" s="897" t="s">
        <v>436</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1670143</v>
      </c>
      <c r="AB110" s="901"/>
      <c r="AC110" s="901"/>
      <c r="AD110" s="901"/>
      <c r="AE110" s="902"/>
      <c r="AF110" s="903">
        <v>1540921</v>
      </c>
      <c r="AG110" s="901"/>
      <c r="AH110" s="901"/>
      <c r="AI110" s="901"/>
      <c r="AJ110" s="902"/>
      <c r="AK110" s="903">
        <v>1409794</v>
      </c>
      <c r="AL110" s="901"/>
      <c r="AM110" s="901"/>
      <c r="AN110" s="901"/>
      <c r="AO110" s="902"/>
      <c r="AP110" s="904">
        <v>13.6</v>
      </c>
      <c r="AQ110" s="905"/>
      <c r="AR110" s="905"/>
      <c r="AS110" s="905"/>
      <c r="AT110" s="906"/>
      <c r="AU110" s="907" t="s">
        <v>74</v>
      </c>
      <c r="AV110" s="908"/>
      <c r="AW110" s="908"/>
      <c r="AX110" s="908"/>
      <c r="AY110" s="908"/>
      <c r="AZ110" s="930" t="s">
        <v>437</v>
      </c>
      <c r="BA110" s="898"/>
      <c r="BB110" s="898"/>
      <c r="BC110" s="898"/>
      <c r="BD110" s="898"/>
      <c r="BE110" s="898"/>
      <c r="BF110" s="898"/>
      <c r="BG110" s="898"/>
      <c r="BH110" s="898"/>
      <c r="BI110" s="898"/>
      <c r="BJ110" s="898"/>
      <c r="BK110" s="898"/>
      <c r="BL110" s="898"/>
      <c r="BM110" s="898"/>
      <c r="BN110" s="898"/>
      <c r="BO110" s="898"/>
      <c r="BP110" s="899"/>
      <c r="BQ110" s="931">
        <v>16357174</v>
      </c>
      <c r="BR110" s="932"/>
      <c r="BS110" s="932"/>
      <c r="BT110" s="932"/>
      <c r="BU110" s="932"/>
      <c r="BV110" s="932">
        <v>15692654</v>
      </c>
      <c r="BW110" s="932"/>
      <c r="BX110" s="932"/>
      <c r="BY110" s="932"/>
      <c r="BZ110" s="932"/>
      <c r="CA110" s="932">
        <v>14728951</v>
      </c>
      <c r="CB110" s="932"/>
      <c r="CC110" s="932"/>
      <c r="CD110" s="932"/>
      <c r="CE110" s="932"/>
      <c r="CF110" s="945">
        <v>141.9</v>
      </c>
      <c r="CG110" s="946"/>
      <c r="CH110" s="946"/>
      <c r="CI110" s="946"/>
      <c r="CJ110" s="946"/>
      <c r="CK110" s="947" t="s">
        <v>438</v>
      </c>
      <c r="CL110" s="948"/>
      <c r="CM110" s="930" t="s">
        <v>439</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t="s">
        <v>440</v>
      </c>
      <c r="DH110" s="932"/>
      <c r="DI110" s="932"/>
      <c r="DJ110" s="932"/>
      <c r="DK110" s="932"/>
      <c r="DL110" s="932" t="s">
        <v>440</v>
      </c>
      <c r="DM110" s="932"/>
      <c r="DN110" s="932"/>
      <c r="DO110" s="932"/>
      <c r="DP110" s="932"/>
      <c r="DQ110" s="932" t="s">
        <v>440</v>
      </c>
      <c r="DR110" s="932"/>
      <c r="DS110" s="932"/>
      <c r="DT110" s="932"/>
      <c r="DU110" s="932"/>
      <c r="DV110" s="933" t="s">
        <v>130</v>
      </c>
      <c r="DW110" s="933"/>
      <c r="DX110" s="933"/>
      <c r="DY110" s="933"/>
      <c r="DZ110" s="934"/>
    </row>
    <row r="111" spans="1:131" s="230" customFormat="1" ht="26.25" customHeight="1" x14ac:dyDescent="0.2">
      <c r="A111" s="935" t="s">
        <v>441</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130</v>
      </c>
      <c r="AB111" s="939"/>
      <c r="AC111" s="939"/>
      <c r="AD111" s="939"/>
      <c r="AE111" s="940"/>
      <c r="AF111" s="941" t="s">
        <v>130</v>
      </c>
      <c r="AG111" s="939"/>
      <c r="AH111" s="939"/>
      <c r="AI111" s="939"/>
      <c r="AJ111" s="940"/>
      <c r="AK111" s="941" t="s">
        <v>130</v>
      </c>
      <c r="AL111" s="939"/>
      <c r="AM111" s="939"/>
      <c r="AN111" s="939"/>
      <c r="AO111" s="940"/>
      <c r="AP111" s="942" t="s">
        <v>440</v>
      </c>
      <c r="AQ111" s="943"/>
      <c r="AR111" s="943"/>
      <c r="AS111" s="943"/>
      <c r="AT111" s="944"/>
      <c r="AU111" s="909"/>
      <c r="AV111" s="910"/>
      <c r="AW111" s="910"/>
      <c r="AX111" s="910"/>
      <c r="AY111" s="910"/>
      <c r="AZ111" s="923" t="s">
        <v>442</v>
      </c>
      <c r="BA111" s="924"/>
      <c r="BB111" s="924"/>
      <c r="BC111" s="924"/>
      <c r="BD111" s="924"/>
      <c r="BE111" s="924"/>
      <c r="BF111" s="924"/>
      <c r="BG111" s="924"/>
      <c r="BH111" s="924"/>
      <c r="BI111" s="924"/>
      <c r="BJ111" s="924"/>
      <c r="BK111" s="924"/>
      <c r="BL111" s="924"/>
      <c r="BM111" s="924"/>
      <c r="BN111" s="924"/>
      <c r="BO111" s="924"/>
      <c r="BP111" s="925"/>
      <c r="BQ111" s="926" t="s">
        <v>130</v>
      </c>
      <c r="BR111" s="927"/>
      <c r="BS111" s="927"/>
      <c r="BT111" s="927"/>
      <c r="BU111" s="927"/>
      <c r="BV111" s="927" t="s">
        <v>440</v>
      </c>
      <c r="BW111" s="927"/>
      <c r="BX111" s="927"/>
      <c r="BY111" s="927"/>
      <c r="BZ111" s="927"/>
      <c r="CA111" s="927" t="s">
        <v>440</v>
      </c>
      <c r="CB111" s="927"/>
      <c r="CC111" s="927"/>
      <c r="CD111" s="927"/>
      <c r="CE111" s="927"/>
      <c r="CF111" s="921" t="s">
        <v>440</v>
      </c>
      <c r="CG111" s="922"/>
      <c r="CH111" s="922"/>
      <c r="CI111" s="922"/>
      <c r="CJ111" s="922"/>
      <c r="CK111" s="949"/>
      <c r="CL111" s="950"/>
      <c r="CM111" s="923" t="s">
        <v>443</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440</v>
      </c>
      <c r="DH111" s="927"/>
      <c r="DI111" s="927"/>
      <c r="DJ111" s="927"/>
      <c r="DK111" s="927"/>
      <c r="DL111" s="927" t="s">
        <v>130</v>
      </c>
      <c r="DM111" s="927"/>
      <c r="DN111" s="927"/>
      <c r="DO111" s="927"/>
      <c r="DP111" s="927"/>
      <c r="DQ111" s="927" t="s">
        <v>440</v>
      </c>
      <c r="DR111" s="927"/>
      <c r="DS111" s="927"/>
      <c r="DT111" s="927"/>
      <c r="DU111" s="927"/>
      <c r="DV111" s="928" t="s">
        <v>130</v>
      </c>
      <c r="DW111" s="928"/>
      <c r="DX111" s="928"/>
      <c r="DY111" s="928"/>
      <c r="DZ111" s="929"/>
    </row>
    <row r="112" spans="1:131" s="230" customFormat="1" ht="26.25" customHeight="1" x14ac:dyDescent="0.2">
      <c r="A112" s="953" t="s">
        <v>444</v>
      </c>
      <c r="B112" s="954"/>
      <c r="C112" s="924" t="s">
        <v>445</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130</v>
      </c>
      <c r="AB112" s="960"/>
      <c r="AC112" s="960"/>
      <c r="AD112" s="960"/>
      <c r="AE112" s="961"/>
      <c r="AF112" s="962" t="s">
        <v>130</v>
      </c>
      <c r="AG112" s="960"/>
      <c r="AH112" s="960"/>
      <c r="AI112" s="960"/>
      <c r="AJ112" s="961"/>
      <c r="AK112" s="962" t="s">
        <v>440</v>
      </c>
      <c r="AL112" s="960"/>
      <c r="AM112" s="960"/>
      <c r="AN112" s="960"/>
      <c r="AO112" s="961"/>
      <c r="AP112" s="963" t="s">
        <v>440</v>
      </c>
      <c r="AQ112" s="964"/>
      <c r="AR112" s="964"/>
      <c r="AS112" s="964"/>
      <c r="AT112" s="965"/>
      <c r="AU112" s="909"/>
      <c r="AV112" s="910"/>
      <c r="AW112" s="910"/>
      <c r="AX112" s="910"/>
      <c r="AY112" s="910"/>
      <c r="AZ112" s="923" t="s">
        <v>446</v>
      </c>
      <c r="BA112" s="924"/>
      <c r="BB112" s="924"/>
      <c r="BC112" s="924"/>
      <c r="BD112" s="924"/>
      <c r="BE112" s="924"/>
      <c r="BF112" s="924"/>
      <c r="BG112" s="924"/>
      <c r="BH112" s="924"/>
      <c r="BI112" s="924"/>
      <c r="BJ112" s="924"/>
      <c r="BK112" s="924"/>
      <c r="BL112" s="924"/>
      <c r="BM112" s="924"/>
      <c r="BN112" s="924"/>
      <c r="BO112" s="924"/>
      <c r="BP112" s="925"/>
      <c r="BQ112" s="926">
        <v>5616638</v>
      </c>
      <c r="BR112" s="927"/>
      <c r="BS112" s="927"/>
      <c r="BT112" s="927"/>
      <c r="BU112" s="927"/>
      <c r="BV112" s="927">
        <v>4960616</v>
      </c>
      <c r="BW112" s="927"/>
      <c r="BX112" s="927"/>
      <c r="BY112" s="927"/>
      <c r="BZ112" s="927"/>
      <c r="CA112" s="927">
        <v>4670551</v>
      </c>
      <c r="CB112" s="927"/>
      <c r="CC112" s="927"/>
      <c r="CD112" s="927"/>
      <c r="CE112" s="927"/>
      <c r="CF112" s="921">
        <v>45</v>
      </c>
      <c r="CG112" s="922"/>
      <c r="CH112" s="922"/>
      <c r="CI112" s="922"/>
      <c r="CJ112" s="922"/>
      <c r="CK112" s="949"/>
      <c r="CL112" s="950"/>
      <c r="CM112" s="923" t="s">
        <v>447</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440</v>
      </c>
      <c r="DH112" s="927"/>
      <c r="DI112" s="927"/>
      <c r="DJ112" s="927"/>
      <c r="DK112" s="927"/>
      <c r="DL112" s="927" t="s">
        <v>130</v>
      </c>
      <c r="DM112" s="927"/>
      <c r="DN112" s="927"/>
      <c r="DO112" s="927"/>
      <c r="DP112" s="927"/>
      <c r="DQ112" s="927" t="s">
        <v>440</v>
      </c>
      <c r="DR112" s="927"/>
      <c r="DS112" s="927"/>
      <c r="DT112" s="927"/>
      <c r="DU112" s="927"/>
      <c r="DV112" s="928" t="s">
        <v>440</v>
      </c>
      <c r="DW112" s="928"/>
      <c r="DX112" s="928"/>
      <c r="DY112" s="928"/>
      <c r="DZ112" s="929"/>
    </row>
    <row r="113" spans="1:130" s="230" customFormat="1" ht="26.25" customHeight="1" x14ac:dyDescent="0.2">
      <c r="A113" s="955"/>
      <c r="B113" s="956"/>
      <c r="C113" s="924" t="s">
        <v>448</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v>446038</v>
      </c>
      <c r="AB113" s="939"/>
      <c r="AC113" s="939"/>
      <c r="AD113" s="939"/>
      <c r="AE113" s="940"/>
      <c r="AF113" s="941">
        <v>446724</v>
      </c>
      <c r="AG113" s="939"/>
      <c r="AH113" s="939"/>
      <c r="AI113" s="939"/>
      <c r="AJ113" s="940"/>
      <c r="AK113" s="941">
        <v>433600</v>
      </c>
      <c r="AL113" s="939"/>
      <c r="AM113" s="939"/>
      <c r="AN113" s="939"/>
      <c r="AO113" s="940"/>
      <c r="AP113" s="942">
        <v>4.2</v>
      </c>
      <c r="AQ113" s="943"/>
      <c r="AR113" s="943"/>
      <c r="AS113" s="943"/>
      <c r="AT113" s="944"/>
      <c r="AU113" s="909"/>
      <c r="AV113" s="910"/>
      <c r="AW113" s="910"/>
      <c r="AX113" s="910"/>
      <c r="AY113" s="910"/>
      <c r="AZ113" s="923" t="s">
        <v>449</v>
      </c>
      <c r="BA113" s="924"/>
      <c r="BB113" s="924"/>
      <c r="BC113" s="924"/>
      <c r="BD113" s="924"/>
      <c r="BE113" s="924"/>
      <c r="BF113" s="924"/>
      <c r="BG113" s="924"/>
      <c r="BH113" s="924"/>
      <c r="BI113" s="924"/>
      <c r="BJ113" s="924"/>
      <c r="BK113" s="924"/>
      <c r="BL113" s="924"/>
      <c r="BM113" s="924"/>
      <c r="BN113" s="924"/>
      <c r="BO113" s="924"/>
      <c r="BP113" s="925"/>
      <c r="BQ113" s="926">
        <v>902576</v>
      </c>
      <c r="BR113" s="927"/>
      <c r="BS113" s="927"/>
      <c r="BT113" s="927"/>
      <c r="BU113" s="927"/>
      <c r="BV113" s="927">
        <v>748095</v>
      </c>
      <c r="BW113" s="927"/>
      <c r="BX113" s="927"/>
      <c r="BY113" s="927"/>
      <c r="BZ113" s="927"/>
      <c r="CA113" s="927">
        <v>635296</v>
      </c>
      <c r="CB113" s="927"/>
      <c r="CC113" s="927"/>
      <c r="CD113" s="927"/>
      <c r="CE113" s="927"/>
      <c r="CF113" s="921">
        <v>6.1</v>
      </c>
      <c r="CG113" s="922"/>
      <c r="CH113" s="922"/>
      <c r="CI113" s="922"/>
      <c r="CJ113" s="922"/>
      <c r="CK113" s="949"/>
      <c r="CL113" s="950"/>
      <c r="CM113" s="923" t="s">
        <v>450</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t="s">
        <v>440</v>
      </c>
      <c r="DH113" s="960"/>
      <c r="DI113" s="960"/>
      <c r="DJ113" s="960"/>
      <c r="DK113" s="961"/>
      <c r="DL113" s="962" t="s">
        <v>130</v>
      </c>
      <c r="DM113" s="960"/>
      <c r="DN113" s="960"/>
      <c r="DO113" s="960"/>
      <c r="DP113" s="961"/>
      <c r="DQ113" s="962" t="s">
        <v>130</v>
      </c>
      <c r="DR113" s="960"/>
      <c r="DS113" s="960"/>
      <c r="DT113" s="960"/>
      <c r="DU113" s="961"/>
      <c r="DV113" s="963" t="s">
        <v>130</v>
      </c>
      <c r="DW113" s="964"/>
      <c r="DX113" s="964"/>
      <c r="DY113" s="964"/>
      <c r="DZ113" s="965"/>
    </row>
    <row r="114" spans="1:130" s="230" customFormat="1" ht="26.25" customHeight="1" x14ac:dyDescent="0.2">
      <c r="A114" s="955"/>
      <c r="B114" s="956"/>
      <c r="C114" s="924" t="s">
        <v>451</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v>191623</v>
      </c>
      <c r="AB114" s="960"/>
      <c r="AC114" s="960"/>
      <c r="AD114" s="960"/>
      <c r="AE114" s="961"/>
      <c r="AF114" s="962">
        <v>191889</v>
      </c>
      <c r="AG114" s="960"/>
      <c r="AH114" s="960"/>
      <c r="AI114" s="960"/>
      <c r="AJ114" s="961"/>
      <c r="AK114" s="962">
        <v>183466</v>
      </c>
      <c r="AL114" s="960"/>
      <c r="AM114" s="960"/>
      <c r="AN114" s="960"/>
      <c r="AO114" s="961"/>
      <c r="AP114" s="963">
        <v>1.8</v>
      </c>
      <c r="AQ114" s="964"/>
      <c r="AR114" s="964"/>
      <c r="AS114" s="964"/>
      <c r="AT114" s="965"/>
      <c r="AU114" s="909"/>
      <c r="AV114" s="910"/>
      <c r="AW114" s="910"/>
      <c r="AX114" s="910"/>
      <c r="AY114" s="910"/>
      <c r="AZ114" s="923" t="s">
        <v>452</v>
      </c>
      <c r="BA114" s="924"/>
      <c r="BB114" s="924"/>
      <c r="BC114" s="924"/>
      <c r="BD114" s="924"/>
      <c r="BE114" s="924"/>
      <c r="BF114" s="924"/>
      <c r="BG114" s="924"/>
      <c r="BH114" s="924"/>
      <c r="BI114" s="924"/>
      <c r="BJ114" s="924"/>
      <c r="BK114" s="924"/>
      <c r="BL114" s="924"/>
      <c r="BM114" s="924"/>
      <c r="BN114" s="924"/>
      <c r="BO114" s="924"/>
      <c r="BP114" s="925"/>
      <c r="BQ114" s="926">
        <v>3289594</v>
      </c>
      <c r="BR114" s="927"/>
      <c r="BS114" s="927"/>
      <c r="BT114" s="927"/>
      <c r="BU114" s="927"/>
      <c r="BV114" s="927">
        <v>3219185</v>
      </c>
      <c r="BW114" s="927"/>
      <c r="BX114" s="927"/>
      <c r="BY114" s="927"/>
      <c r="BZ114" s="927"/>
      <c r="CA114" s="927">
        <v>3121700</v>
      </c>
      <c r="CB114" s="927"/>
      <c r="CC114" s="927"/>
      <c r="CD114" s="927"/>
      <c r="CE114" s="927"/>
      <c r="CF114" s="921">
        <v>30.1</v>
      </c>
      <c r="CG114" s="922"/>
      <c r="CH114" s="922"/>
      <c r="CI114" s="922"/>
      <c r="CJ114" s="922"/>
      <c r="CK114" s="949"/>
      <c r="CL114" s="950"/>
      <c r="CM114" s="923" t="s">
        <v>453</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440</v>
      </c>
      <c r="DH114" s="960"/>
      <c r="DI114" s="960"/>
      <c r="DJ114" s="960"/>
      <c r="DK114" s="961"/>
      <c r="DL114" s="962" t="s">
        <v>130</v>
      </c>
      <c r="DM114" s="960"/>
      <c r="DN114" s="960"/>
      <c r="DO114" s="960"/>
      <c r="DP114" s="961"/>
      <c r="DQ114" s="962" t="s">
        <v>440</v>
      </c>
      <c r="DR114" s="960"/>
      <c r="DS114" s="960"/>
      <c r="DT114" s="960"/>
      <c r="DU114" s="961"/>
      <c r="DV114" s="963" t="s">
        <v>130</v>
      </c>
      <c r="DW114" s="964"/>
      <c r="DX114" s="964"/>
      <c r="DY114" s="964"/>
      <c r="DZ114" s="965"/>
    </row>
    <row r="115" spans="1:130" s="230" customFormat="1" ht="26.25" customHeight="1" x14ac:dyDescent="0.2">
      <c r="A115" s="955"/>
      <c r="B115" s="956"/>
      <c r="C115" s="924" t="s">
        <v>454</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t="s">
        <v>440</v>
      </c>
      <c r="AB115" s="939"/>
      <c r="AC115" s="939"/>
      <c r="AD115" s="939"/>
      <c r="AE115" s="940"/>
      <c r="AF115" s="941" t="s">
        <v>455</v>
      </c>
      <c r="AG115" s="939"/>
      <c r="AH115" s="939"/>
      <c r="AI115" s="939"/>
      <c r="AJ115" s="940"/>
      <c r="AK115" s="941" t="s">
        <v>130</v>
      </c>
      <c r="AL115" s="939"/>
      <c r="AM115" s="939"/>
      <c r="AN115" s="939"/>
      <c r="AO115" s="940"/>
      <c r="AP115" s="942" t="s">
        <v>440</v>
      </c>
      <c r="AQ115" s="943"/>
      <c r="AR115" s="943"/>
      <c r="AS115" s="943"/>
      <c r="AT115" s="944"/>
      <c r="AU115" s="909"/>
      <c r="AV115" s="910"/>
      <c r="AW115" s="910"/>
      <c r="AX115" s="910"/>
      <c r="AY115" s="910"/>
      <c r="AZ115" s="923" t="s">
        <v>456</v>
      </c>
      <c r="BA115" s="924"/>
      <c r="BB115" s="924"/>
      <c r="BC115" s="924"/>
      <c r="BD115" s="924"/>
      <c r="BE115" s="924"/>
      <c r="BF115" s="924"/>
      <c r="BG115" s="924"/>
      <c r="BH115" s="924"/>
      <c r="BI115" s="924"/>
      <c r="BJ115" s="924"/>
      <c r="BK115" s="924"/>
      <c r="BL115" s="924"/>
      <c r="BM115" s="924"/>
      <c r="BN115" s="924"/>
      <c r="BO115" s="924"/>
      <c r="BP115" s="925"/>
      <c r="BQ115" s="926" t="s">
        <v>440</v>
      </c>
      <c r="BR115" s="927"/>
      <c r="BS115" s="927"/>
      <c r="BT115" s="927"/>
      <c r="BU115" s="927"/>
      <c r="BV115" s="927" t="s">
        <v>440</v>
      </c>
      <c r="BW115" s="927"/>
      <c r="BX115" s="927"/>
      <c r="BY115" s="927"/>
      <c r="BZ115" s="927"/>
      <c r="CA115" s="927" t="s">
        <v>130</v>
      </c>
      <c r="CB115" s="927"/>
      <c r="CC115" s="927"/>
      <c r="CD115" s="927"/>
      <c r="CE115" s="927"/>
      <c r="CF115" s="921" t="s">
        <v>440</v>
      </c>
      <c r="CG115" s="922"/>
      <c r="CH115" s="922"/>
      <c r="CI115" s="922"/>
      <c r="CJ115" s="922"/>
      <c r="CK115" s="949"/>
      <c r="CL115" s="950"/>
      <c r="CM115" s="923" t="s">
        <v>457</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130</v>
      </c>
      <c r="DH115" s="960"/>
      <c r="DI115" s="960"/>
      <c r="DJ115" s="960"/>
      <c r="DK115" s="961"/>
      <c r="DL115" s="962" t="s">
        <v>440</v>
      </c>
      <c r="DM115" s="960"/>
      <c r="DN115" s="960"/>
      <c r="DO115" s="960"/>
      <c r="DP115" s="961"/>
      <c r="DQ115" s="962" t="s">
        <v>440</v>
      </c>
      <c r="DR115" s="960"/>
      <c r="DS115" s="960"/>
      <c r="DT115" s="960"/>
      <c r="DU115" s="961"/>
      <c r="DV115" s="963" t="s">
        <v>130</v>
      </c>
      <c r="DW115" s="964"/>
      <c r="DX115" s="964"/>
      <c r="DY115" s="964"/>
      <c r="DZ115" s="965"/>
    </row>
    <row r="116" spans="1:130" s="230" customFormat="1" ht="26.25" customHeight="1" x14ac:dyDescent="0.2">
      <c r="A116" s="957"/>
      <c r="B116" s="958"/>
      <c r="C116" s="966" t="s">
        <v>458</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t="s">
        <v>440</v>
      </c>
      <c r="AB116" s="960"/>
      <c r="AC116" s="960"/>
      <c r="AD116" s="960"/>
      <c r="AE116" s="961"/>
      <c r="AF116" s="962" t="s">
        <v>130</v>
      </c>
      <c r="AG116" s="960"/>
      <c r="AH116" s="960"/>
      <c r="AI116" s="960"/>
      <c r="AJ116" s="961"/>
      <c r="AK116" s="962" t="s">
        <v>130</v>
      </c>
      <c r="AL116" s="960"/>
      <c r="AM116" s="960"/>
      <c r="AN116" s="960"/>
      <c r="AO116" s="961"/>
      <c r="AP116" s="963" t="s">
        <v>440</v>
      </c>
      <c r="AQ116" s="964"/>
      <c r="AR116" s="964"/>
      <c r="AS116" s="964"/>
      <c r="AT116" s="965"/>
      <c r="AU116" s="909"/>
      <c r="AV116" s="910"/>
      <c r="AW116" s="910"/>
      <c r="AX116" s="910"/>
      <c r="AY116" s="910"/>
      <c r="AZ116" s="968" t="s">
        <v>459</v>
      </c>
      <c r="BA116" s="969"/>
      <c r="BB116" s="969"/>
      <c r="BC116" s="969"/>
      <c r="BD116" s="969"/>
      <c r="BE116" s="969"/>
      <c r="BF116" s="969"/>
      <c r="BG116" s="969"/>
      <c r="BH116" s="969"/>
      <c r="BI116" s="969"/>
      <c r="BJ116" s="969"/>
      <c r="BK116" s="969"/>
      <c r="BL116" s="969"/>
      <c r="BM116" s="969"/>
      <c r="BN116" s="969"/>
      <c r="BO116" s="969"/>
      <c r="BP116" s="970"/>
      <c r="BQ116" s="926" t="s">
        <v>440</v>
      </c>
      <c r="BR116" s="927"/>
      <c r="BS116" s="927"/>
      <c r="BT116" s="927"/>
      <c r="BU116" s="927"/>
      <c r="BV116" s="927" t="s">
        <v>130</v>
      </c>
      <c r="BW116" s="927"/>
      <c r="BX116" s="927"/>
      <c r="BY116" s="927"/>
      <c r="BZ116" s="927"/>
      <c r="CA116" s="927" t="s">
        <v>440</v>
      </c>
      <c r="CB116" s="927"/>
      <c r="CC116" s="927"/>
      <c r="CD116" s="927"/>
      <c r="CE116" s="927"/>
      <c r="CF116" s="921" t="s">
        <v>130</v>
      </c>
      <c r="CG116" s="922"/>
      <c r="CH116" s="922"/>
      <c r="CI116" s="922"/>
      <c r="CJ116" s="922"/>
      <c r="CK116" s="949"/>
      <c r="CL116" s="950"/>
      <c r="CM116" s="923" t="s">
        <v>460</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t="s">
        <v>130</v>
      </c>
      <c r="DH116" s="960"/>
      <c r="DI116" s="960"/>
      <c r="DJ116" s="960"/>
      <c r="DK116" s="961"/>
      <c r="DL116" s="962" t="s">
        <v>440</v>
      </c>
      <c r="DM116" s="960"/>
      <c r="DN116" s="960"/>
      <c r="DO116" s="960"/>
      <c r="DP116" s="961"/>
      <c r="DQ116" s="962" t="s">
        <v>130</v>
      </c>
      <c r="DR116" s="960"/>
      <c r="DS116" s="960"/>
      <c r="DT116" s="960"/>
      <c r="DU116" s="961"/>
      <c r="DV116" s="963" t="s">
        <v>130</v>
      </c>
      <c r="DW116" s="964"/>
      <c r="DX116" s="964"/>
      <c r="DY116" s="964"/>
      <c r="DZ116" s="965"/>
    </row>
    <row r="117" spans="1:130" s="230" customFormat="1" ht="26.25" customHeight="1" x14ac:dyDescent="0.2">
      <c r="A117" s="913" t="s">
        <v>191</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461</v>
      </c>
      <c r="Z117" s="895"/>
      <c r="AA117" s="979">
        <v>2307804</v>
      </c>
      <c r="AB117" s="980"/>
      <c r="AC117" s="980"/>
      <c r="AD117" s="980"/>
      <c r="AE117" s="981"/>
      <c r="AF117" s="982">
        <v>2179534</v>
      </c>
      <c r="AG117" s="980"/>
      <c r="AH117" s="980"/>
      <c r="AI117" s="980"/>
      <c r="AJ117" s="981"/>
      <c r="AK117" s="982">
        <v>2026860</v>
      </c>
      <c r="AL117" s="980"/>
      <c r="AM117" s="980"/>
      <c r="AN117" s="980"/>
      <c r="AO117" s="981"/>
      <c r="AP117" s="983"/>
      <c r="AQ117" s="984"/>
      <c r="AR117" s="984"/>
      <c r="AS117" s="984"/>
      <c r="AT117" s="985"/>
      <c r="AU117" s="909"/>
      <c r="AV117" s="910"/>
      <c r="AW117" s="910"/>
      <c r="AX117" s="910"/>
      <c r="AY117" s="910"/>
      <c r="AZ117" s="975" t="s">
        <v>462</v>
      </c>
      <c r="BA117" s="976"/>
      <c r="BB117" s="976"/>
      <c r="BC117" s="976"/>
      <c r="BD117" s="976"/>
      <c r="BE117" s="976"/>
      <c r="BF117" s="976"/>
      <c r="BG117" s="976"/>
      <c r="BH117" s="976"/>
      <c r="BI117" s="976"/>
      <c r="BJ117" s="976"/>
      <c r="BK117" s="976"/>
      <c r="BL117" s="976"/>
      <c r="BM117" s="976"/>
      <c r="BN117" s="976"/>
      <c r="BO117" s="976"/>
      <c r="BP117" s="977"/>
      <c r="BQ117" s="926" t="s">
        <v>440</v>
      </c>
      <c r="BR117" s="927"/>
      <c r="BS117" s="927"/>
      <c r="BT117" s="927"/>
      <c r="BU117" s="927"/>
      <c r="BV117" s="927" t="s">
        <v>440</v>
      </c>
      <c r="BW117" s="927"/>
      <c r="BX117" s="927"/>
      <c r="BY117" s="927"/>
      <c r="BZ117" s="927"/>
      <c r="CA117" s="927" t="s">
        <v>130</v>
      </c>
      <c r="CB117" s="927"/>
      <c r="CC117" s="927"/>
      <c r="CD117" s="927"/>
      <c r="CE117" s="927"/>
      <c r="CF117" s="921" t="s">
        <v>130</v>
      </c>
      <c r="CG117" s="922"/>
      <c r="CH117" s="922"/>
      <c r="CI117" s="922"/>
      <c r="CJ117" s="922"/>
      <c r="CK117" s="949"/>
      <c r="CL117" s="950"/>
      <c r="CM117" s="923" t="s">
        <v>463</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440</v>
      </c>
      <c r="DH117" s="960"/>
      <c r="DI117" s="960"/>
      <c r="DJ117" s="960"/>
      <c r="DK117" s="961"/>
      <c r="DL117" s="962" t="s">
        <v>440</v>
      </c>
      <c r="DM117" s="960"/>
      <c r="DN117" s="960"/>
      <c r="DO117" s="960"/>
      <c r="DP117" s="961"/>
      <c r="DQ117" s="962" t="s">
        <v>440</v>
      </c>
      <c r="DR117" s="960"/>
      <c r="DS117" s="960"/>
      <c r="DT117" s="960"/>
      <c r="DU117" s="961"/>
      <c r="DV117" s="963" t="s">
        <v>130</v>
      </c>
      <c r="DW117" s="964"/>
      <c r="DX117" s="964"/>
      <c r="DY117" s="964"/>
      <c r="DZ117" s="965"/>
    </row>
    <row r="118" spans="1:130" s="230" customFormat="1" ht="26.25" customHeight="1" x14ac:dyDescent="0.2">
      <c r="A118" s="913" t="s">
        <v>435</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432</v>
      </c>
      <c r="AB118" s="894"/>
      <c r="AC118" s="894"/>
      <c r="AD118" s="894"/>
      <c r="AE118" s="895"/>
      <c r="AF118" s="893" t="s">
        <v>433</v>
      </c>
      <c r="AG118" s="894"/>
      <c r="AH118" s="894"/>
      <c r="AI118" s="894"/>
      <c r="AJ118" s="895"/>
      <c r="AK118" s="893" t="s">
        <v>313</v>
      </c>
      <c r="AL118" s="894"/>
      <c r="AM118" s="894"/>
      <c r="AN118" s="894"/>
      <c r="AO118" s="895"/>
      <c r="AP118" s="971" t="s">
        <v>434</v>
      </c>
      <c r="AQ118" s="972"/>
      <c r="AR118" s="972"/>
      <c r="AS118" s="972"/>
      <c r="AT118" s="973"/>
      <c r="AU118" s="909"/>
      <c r="AV118" s="910"/>
      <c r="AW118" s="910"/>
      <c r="AX118" s="910"/>
      <c r="AY118" s="910"/>
      <c r="AZ118" s="974" t="s">
        <v>464</v>
      </c>
      <c r="BA118" s="966"/>
      <c r="BB118" s="966"/>
      <c r="BC118" s="966"/>
      <c r="BD118" s="966"/>
      <c r="BE118" s="966"/>
      <c r="BF118" s="966"/>
      <c r="BG118" s="966"/>
      <c r="BH118" s="966"/>
      <c r="BI118" s="966"/>
      <c r="BJ118" s="966"/>
      <c r="BK118" s="966"/>
      <c r="BL118" s="966"/>
      <c r="BM118" s="966"/>
      <c r="BN118" s="966"/>
      <c r="BO118" s="966"/>
      <c r="BP118" s="967"/>
      <c r="BQ118" s="1000" t="s">
        <v>130</v>
      </c>
      <c r="BR118" s="1001"/>
      <c r="BS118" s="1001"/>
      <c r="BT118" s="1001"/>
      <c r="BU118" s="1001"/>
      <c r="BV118" s="1001" t="s">
        <v>440</v>
      </c>
      <c r="BW118" s="1001"/>
      <c r="BX118" s="1001"/>
      <c r="BY118" s="1001"/>
      <c r="BZ118" s="1001"/>
      <c r="CA118" s="1001" t="s">
        <v>130</v>
      </c>
      <c r="CB118" s="1001"/>
      <c r="CC118" s="1001"/>
      <c r="CD118" s="1001"/>
      <c r="CE118" s="1001"/>
      <c r="CF118" s="921" t="s">
        <v>440</v>
      </c>
      <c r="CG118" s="922"/>
      <c r="CH118" s="922"/>
      <c r="CI118" s="922"/>
      <c r="CJ118" s="922"/>
      <c r="CK118" s="949"/>
      <c r="CL118" s="950"/>
      <c r="CM118" s="923" t="s">
        <v>465</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130</v>
      </c>
      <c r="DH118" s="960"/>
      <c r="DI118" s="960"/>
      <c r="DJ118" s="960"/>
      <c r="DK118" s="961"/>
      <c r="DL118" s="962" t="s">
        <v>440</v>
      </c>
      <c r="DM118" s="960"/>
      <c r="DN118" s="960"/>
      <c r="DO118" s="960"/>
      <c r="DP118" s="961"/>
      <c r="DQ118" s="962" t="s">
        <v>440</v>
      </c>
      <c r="DR118" s="960"/>
      <c r="DS118" s="960"/>
      <c r="DT118" s="960"/>
      <c r="DU118" s="961"/>
      <c r="DV118" s="963" t="s">
        <v>440</v>
      </c>
      <c r="DW118" s="964"/>
      <c r="DX118" s="964"/>
      <c r="DY118" s="964"/>
      <c r="DZ118" s="965"/>
    </row>
    <row r="119" spans="1:130" s="230" customFormat="1" ht="26.25" customHeight="1" x14ac:dyDescent="0.2">
      <c r="A119" s="1057" t="s">
        <v>438</v>
      </c>
      <c r="B119" s="948"/>
      <c r="C119" s="930" t="s">
        <v>439</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130</v>
      </c>
      <c r="AB119" s="901"/>
      <c r="AC119" s="901"/>
      <c r="AD119" s="901"/>
      <c r="AE119" s="902"/>
      <c r="AF119" s="903" t="s">
        <v>440</v>
      </c>
      <c r="AG119" s="901"/>
      <c r="AH119" s="901"/>
      <c r="AI119" s="901"/>
      <c r="AJ119" s="902"/>
      <c r="AK119" s="903" t="s">
        <v>440</v>
      </c>
      <c r="AL119" s="901"/>
      <c r="AM119" s="901"/>
      <c r="AN119" s="901"/>
      <c r="AO119" s="902"/>
      <c r="AP119" s="904" t="s">
        <v>440</v>
      </c>
      <c r="AQ119" s="905"/>
      <c r="AR119" s="905"/>
      <c r="AS119" s="905"/>
      <c r="AT119" s="906"/>
      <c r="AU119" s="911"/>
      <c r="AV119" s="912"/>
      <c r="AW119" s="912"/>
      <c r="AX119" s="912"/>
      <c r="AY119" s="912"/>
      <c r="AZ119" s="251" t="s">
        <v>191</v>
      </c>
      <c r="BA119" s="251"/>
      <c r="BB119" s="251"/>
      <c r="BC119" s="251"/>
      <c r="BD119" s="251"/>
      <c r="BE119" s="251"/>
      <c r="BF119" s="251"/>
      <c r="BG119" s="251"/>
      <c r="BH119" s="251"/>
      <c r="BI119" s="251"/>
      <c r="BJ119" s="251"/>
      <c r="BK119" s="251"/>
      <c r="BL119" s="251"/>
      <c r="BM119" s="251"/>
      <c r="BN119" s="251"/>
      <c r="BO119" s="978" t="s">
        <v>466</v>
      </c>
      <c r="BP119" s="1006"/>
      <c r="BQ119" s="1000">
        <v>26165982</v>
      </c>
      <c r="BR119" s="1001"/>
      <c r="BS119" s="1001"/>
      <c r="BT119" s="1001"/>
      <c r="BU119" s="1001"/>
      <c r="BV119" s="1001">
        <v>24620550</v>
      </c>
      <c r="BW119" s="1001"/>
      <c r="BX119" s="1001"/>
      <c r="BY119" s="1001"/>
      <c r="BZ119" s="1001"/>
      <c r="CA119" s="1001">
        <v>23156498</v>
      </c>
      <c r="CB119" s="1001"/>
      <c r="CC119" s="1001"/>
      <c r="CD119" s="1001"/>
      <c r="CE119" s="1001"/>
      <c r="CF119" s="1002"/>
      <c r="CG119" s="1003"/>
      <c r="CH119" s="1003"/>
      <c r="CI119" s="1003"/>
      <c r="CJ119" s="1004"/>
      <c r="CK119" s="951"/>
      <c r="CL119" s="952"/>
      <c r="CM119" s="974" t="s">
        <v>467</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t="s">
        <v>440</v>
      </c>
      <c r="DH119" s="987"/>
      <c r="DI119" s="987"/>
      <c r="DJ119" s="987"/>
      <c r="DK119" s="988"/>
      <c r="DL119" s="986" t="s">
        <v>130</v>
      </c>
      <c r="DM119" s="987"/>
      <c r="DN119" s="987"/>
      <c r="DO119" s="987"/>
      <c r="DP119" s="988"/>
      <c r="DQ119" s="986" t="s">
        <v>130</v>
      </c>
      <c r="DR119" s="987"/>
      <c r="DS119" s="987"/>
      <c r="DT119" s="987"/>
      <c r="DU119" s="988"/>
      <c r="DV119" s="989" t="s">
        <v>440</v>
      </c>
      <c r="DW119" s="990"/>
      <c r="DX119" s="990"/>
      <c r="DY119" s="990"/>
      <c r="DZ119" s="991"/>
    </row>
    <row r="120" spans="1:130" s="230" customFormat="1" ht="26.25" customHeight="1" x14ac:dyDescent="0.2">
      <c r="A120" s="1058"/>
      <c r="B120" s="950"/>
      <c r="C120" s="923" t="s">
        <v>443</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t="s">
        <v>440</v>
      </c>
      <c r="AB120" s="960"/>
      <c r="AC120" s="960"/>
      <c r="AD120" s="960"/>
      <c r="AE120" s="961"/>
      <c r="AF120" s="962" t="s">
        <v>130</v>
      </c>
      <c r="AG120" s="960"/>
      <c r="AH120" s="960"/>
      <c r="AI120" s="960"/>
      <c r="AJ120" s="961"/>
      <c r="AK120" s="962" t="s">
        <v>130</v>
      </c>
      <c r="AL120" s="960"/>
      <c r="AM120" s="960"/>
      <c r="AN120" s="960"/>
      <c r="AO120" s="961"/>
      <c r="AP120" s="963" t="s">
        <v>130</v>
      </c>
      <c r="AQ120" s="964"/>
      <c r="AR120" s="964"/>
      <c r="AS120" s="964"/>
      <c r="AT120" s="965"/>
      <c r="AU120" s="992" t="s">
        <v>468</v>
      </c>
      <c r="AV120" s="993"/>
      <c r="AW120" s="993"/>
      <c r="AX120" s="993"/>
      <c r="AY120" s="994"/>
      <c r="AZ120" s="930" t="s">
        <v>469</v>
      </c>
      <c r="BA120" s="898"/>
      <c r="BB120" s="898"/>
      <c r="BC120" s="898"/>
      <c r="BD120" s="898"/>
      <c r="BE120" s="898"/>
      <c r="BF120" s="898"/>
      <c r="BG120" s="898"/>
      <c r="BH120" s="898"/>
      <c r="BI120" s="898"/>
      <c r="BJ120" s="898"/>
      <c r="BK120" s="898"/>
      <c r="BL120" s="898"/>
      <c r="BM120" s="898"/>
      <c r="BN120" s="898"/>
      <c r="BO120" s="898"/>
      <c r="BP120" s="899"/>
      <c r="BQ120" s="931">
        <v>3285249</v>
      </c>
      <c r="BR120" s="932"/>
      <c r="BS120" s="932"/>
      <c r="BT120" s="932"/>
      <c r="BU120" s="932"/>
      <c r="BV120" s="932">
        <v>4253524</v>
      </c>
      <c r="BW120" s="932"/>
      <c r="BX120" s="932"/>
      <c r="BY120" s="932"/>
      <c r="BZ120" s="932"/>
      <c r="CA120" s="932">
        <v>5418427</v>
      </c>
      <c r="CB120" s="932"/>
      <c r="CC120" s="932"/>
      <c r="CD120" s="932"/>
      <c r="CE120" s="932"/>
      <c r="CF120" s="945">
        <v>52.2</v>
      </c>
      <c r="CG120" s="946"/>
      <c r="CH120" s="946"/>
      <c r="CI120" s="946"/>
      <c r="CJ120" s="946"/>
      <c r="CK120" s="1007" t="s">
        <v>470</v>
      </c>
      <c r="CL120" s="1008"/>
      <c r="CM120" s="1008"/>
      <c r="CN120" s="1008"/>
      <c r="CO120" s="1009"/>
      <c r="CP120" s="1015" t="s">
        <v>471</v>
      </c>
      <c r="CQ120" s="1016"/>
      <c r="CR120" s="1016"/>
      <c r="CS120" s="1016"/>
      <c r="CT120" s="1016"/>
      <c r="CU120" s="1016"/>
      <c r="CV120" s="1016"/>
      <c r="CW120" s="1016"/>
      <c r="CX120" s="1016"/>
      <c r="CY120" s="1016"/>
      <c r="CZ120" s="1016"/>
      <c r="DA120" s="1016"/>
      <c r="DB120" s="1016"/>
      <c r="DC120" s="1016"/>
      <c r="DD120" s="1016"/>
      <c r="DE120" s="1016"/>
      <c r="DF120" s="1017"/>
      <c r="DG120" s="931">
        <v>3636308</v>
      </c>
      <c r="DH120" s="932"/>
      <c r="DI120" s="932"/>
      <c r="DJ120" s="932"/>
      <c r="DK120" s="932"/>
      <c r="DL120" s="932">
        <v>3075055</v>
      </c>
      <c r="DM120" s="932"/>
      <c r="DN120" s="932"/>
      <c r="DO120" s="932"/>
      <c r="DP120" s="932"/>
      <c r="DQ120" s="932">
        <v>2870051</v>
      </c>
      <c r="DR120" s="932"/>
      <c r="DS120" s="932"/>
      <c r="DT120" s="932"/>
      <c r="DU120" s="932"/>
      <c r="DV120" s="933">
        <v>27.7</v>
      </c>
      <c r="DW120" s="933"/>
      <c r="DX120" s="933"/>
      <c r="DY120" s="933"/>
      <c r="DZ120" s="934"/>
    </row>
    <row r="121" spans="1:130" s="230" customFormat="1" ht="26.25" customHeight="1" x14ac:dyDescent="0.2">
      <c r="A121" s="1058"/>
      <c r="B121" s="950"/>
      <c r="C121" s="975" t="s">
        <v>472</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t="s">
        <v>440</v>
      </c>
      <c r="AB121" s="960"/>
      <c r="AC121" s="960"/>
      <c r="AD121" s="960"/>
      <c r="AE121" s="961"/>
      <c r="AF121" s="962" t="s">
        <v>130</v>
      </c>
      <c r="AG121" s="960"/>
      <c r="AH121" s="960"/>
      <c r="AI121" s="960"/>
      <c r="AJ121" s="961"/>
      <c r="AK121" s="962" t="s">
        <v>440</v>
      </c>
      <c r="AL121" s="960"/>
      <c r="AM121" s="960"/>
      <c r="AN121" s="960"/>
      <c r="AO121" s="961"/>
      <c r="AP121" s="963" t="s">
        <v>440</v>
      </c>
      <c r="AQ121" s="964"/>
      <c r="AR121" s="964"/>
      <c r="AS121" s="964"/>
      <c r="AT121" s="965"/>
      <c r="AU121" s="995"/>
      <c r="AV121" s="996"/>
      <c r="AW121" s="996"/>
      <c r="AX121" s="996"/>
      <c r="AY121" s="997"/>
      <c r="AZ121" s="923" t="s">
        <v>473</v>
      </c>
      <c r="BA121" s="924"/>
      <c r="BB121" s="924"/>
      <c r="BC121" s="924"/>
      <c r="BD121" s="924"/>
      <c r="BE121" s="924"/>
      <c r="BF121" s="924"/>
      <c r="BG121" s="924"/>
      <c r="BH121" s="924"/>
      <c r="BI121" s="924"/>
      <c r="BJ121" s="924"/>
      <c r="BK121" s="924"/>
      <c r="BL121" s="924"/>
      <c r="BM121" s="924"/>
      <c r="BN121" s="924"/>
      <c r="BO121" s="924"/>
      <c r="BP121" s="925"/>
      <c r="BQ121" s="926">
        <v>2675185</v>
      </c>
      <c r="BR121" s="927"/>
      <c r="BS121" s="927"/>
      <c r="BT121" s="927"/>
      <c r="BU121" s="927"/>
      <c r="BV121" s="927">
        <v>2200620</v>
      </c>
      <c r="BW121" s="927"/>
      <c r="BX121" s="927"/>
      <c r="BY121" s="927"/>
      <c r="BZ121" s="927"/>
      <c r="CA121" s="927">
        <v>2163577</v>
      </c>
      <c r="CB121" s="927"/>
      <c r="CC121" s="927"/>
      <c r="CD121" s="927"/>
      <c r="CE121" s="927"/>
      <c r="CF121" s="921">
        <v>20.8</v>
      </c>
      <c r="CG121" s="922"/>
      <c r="CH121" s="922"/>
      <c r="CI121" s="922"/>
      <c r="CJ121" s="922"/>
      <c r="CK121" s="1010"/>
      <c r="CL121" s="1011"/>
      <c r="CM121" s="1011"/>
      <c r="CN121" s="1011"/>
      <c r="CO121" s="1012"/>
      <c r="CP121" s="1020" t="s">
        <v>410</v>
      </c>
      <c r="CQ121" s="1021"/>
      <c r="CR121" s="1021"/>
      <c r="CS121" s="1021"/>
      <c r="CT121" s="1021"/>
      <c r="CU121" s="1021"/>
      <c r="CV121" s="1021"/>
      <c r="CW121" s="1021"/>
      <c r="CX121" s="1021"/>
      <c r="CY121" s="1021"/>
      <c r="CZ121" s="1021"/>
      <c r="DA121" s="1021"/>
      <c r="DB121" s="1021"/>
      <c r="DC121" s="1021"/>
      <c r="DD121" s="1021"/>
      <c r="DE121" s="1021"/>
      <c r="DF121" s="1022"/>
      <c r="DG121" s="926">
        <v>1980330</v>
      </c>
      <c r="DH121" s="927"/>
      <c r="DI121" s="927"/>
      <c r="DJ121" s="927"/>
      <c r="DK121" s="927"/>
      <c r="DL121" s="927">
        <v>1885561</v>
      </c>
      <c r="DM121" s="927"/>
      <c r="DN121" s="927"/>
      <c r="DO121" s="927"/>
      <c r="DP121" s="927"/>
      <c r="DQ121" s="927">
        <v>1800500</v>
      </c>
      <c r="DR121" s="927"/>
      <c r="DS121" s="927"/>
      <c r="DT121" s="927"/>
      <c r="DU121" s="927"/>
      <c r="DV121" s="928">
        <v>17.3</v>
      </c>
      <c r="DW121" s="928"/>
      <c r="DX121" s="928"/>
      <c r="DY121" s="928"/>
      <c r="DZ121" s="929"/>
    </row>
    <row r="122" spans="1:130" s="230" customFormat="1" ht="26.25" customHeight="1" x14ac:dyDescent="0.2">
      <c r="A122" s="1058"/>
      <c r="B122" s="950"/>
      <c r="C122" s="923" t="s">
        <v>453</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130</v>
      </c>
      <c r="AB122" s="960"/>
      <c r="AC122" s="960"/>
      <c r="AD122" s="960"/>
      <c r="AE122" s="961"/>
      <c r="AF122" s="962" t="s">
        <v>130</v>
      </c>
      <c r="AG122" s="960"/>
      <c r="AH122" s="960"/>
      <c r="AI122" s="960"/>
      <c r="AJ122" s="961"/>
      <c r="AK122" s="962" t="s">
        <v>440</v>
      </c>
      <c r="AL122" s="960"/>
      <c r="AM122" s="960"/>
      <c r="AN122" s="960"/>
      <c r="AO122" s="961"/>
      <c r="AP122" s="963" t="s">
        <v>130</v>
      </c>
      <c r="AQ122" s="964"/>
      <c r="AR122" s="964"/>
      <c r="AS122" s="964"/>
      <c r="AT122" s="965"/>
      <c r="AU122" s="995"/>
      <c r="AV122" s="996"/>
      <c r="AW122" s="996"/>
      <c r="AX122" s="996"/>
      <c r="AY122" s="997"/>
      <c r="AZ122" s="974" t="s">
        <v>474</v>
      </c>
      <c r="BA122" s="966"/>
      <c r="BB122" s="966"/>
      <c r="BC122" s="966"/>
      <c r="BD122" s="966"/>
      <c r="BE122" s="966"/>
      <c r="BF122" s="966"/>
      <c r="BG122" s="966"/>
      <c r="BH122" s="966"/>
      <c r="BI122" s="966"/>
      <c r="BJ122" s="966"/>
      <c r="BK122" s="966"/>
      <c r="BL122" s="966"/>
      <c r="BM122" s="966"/>
      <c r="BN122" s="966"/>
      <c r="BO122" s="966"/>
      <c r="BP122" s="967"/>
      <c r="BQ122" s="1000">
        <v>14303927</v>
      </c>
      <c r="BR122" s="1001"/>
      <c r="BS122" s="1001"/>
      <c r="BT122" s="1001"/>
      <c r="BU122" s="1001"/>
      <c r="BV122" s="1001">
        <v>13643305</v>
      </c>
      <c r="BW122" s="1001"/>
      <c r="BX122" s="1001"/>
      <c r="BY122" s="1001"/>
      <c r="BZ122" s="1001"/>
      <c r="CA122" s="1001">
        <v>12827347</v>
      </c>
      <c r="CB122" s="1001"/>
      <c r="CC122" s="1001"/>
      <c r="CD122" s="1001"/>
      <c r="CE122" s="1001"/>
      <c r="CF122" s="1018">
        <v>123.6</v>
      </c>
      <c r="CG122" s="1019"/>
      <c r="CH122" s="1019"/>
      <c r="CI122" s="1019"/>
      <c r="CJ122" s="1019"/>
      <c r="CK122" s="1010"/>
      <c r="CL122" s="1011"/>
      <c r="CM122" s="1011"/>
      <c r="CN122" s="1011"/>
      <c r="CO122" s="1012"/>
      <c r="CP122" s="1020"/>
      <c r="CQ122" s="1021"/>
      <c r="CR122" s="1021"/>
      <c r="CS122" s="1021"/>
      <c r="CT122" s="1021"/>
      <c r="CU122" s="1021"/>
      <c r="CV122" s="1021"/>
      <c r="CW122" s="1021"/>
      <c r="CX122" s="1021"/>
      <c r="CY122" s="1021"/>
      <c r="CZ122" s="1021"/>
      <c r="DA122" s="1021"/>
      <c r="DB122" s="1021"/>
      <c r="DC122" s="1021"/>
      <c r="DD122" s="1021"/>
      <c r="DE122" s="1021"/>
      <c r="DF122" s="1022"/>
      <c r="DG122" s="926"/>
      <c r="DH122" s="927"/>
      <c r="DI122" s="927"/>
      <c r="DJ122" s="927"/>
      <c r="DK122" s="927"/>
      <c r="DL122" s="927"/>
      <c r="DM122" s="927"/>
      <c r="DN122" s="927"/>
      <c r="DO122" s="927"/>
      <c r="DP122" s="927"/>
      <c r="DQ122" s="927"/>
      <c r="DR122" s="927"/>
      <c r="DS122" s="927"/>
      <c r="DT122" s="927"/>
      <c r="DU122" s="927"/>
      <c r="DV122" s="928"/>
      <c r="DW122" s="928"/>
      <c r="DX122" s="928"/>
      <c r="DY122" s="928"/>
      <c r="DZ122" s="929"/>
    </row>
    <row r="123" spans="1:130" s="230" customFormat="1" ht="26.25" customHeight="1" x14ac:dyDescent="0.2">
      <c r="A123" s="1058"/>
      <c r="B123" s="950"/>
      <c r="C123" s="923" t="s">
        <v>460</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t="s">
        <v>440</v>
      </c>
      <c r="AB123" s="960"/>
      <c r="AC123" s="960"/>
      <c r="AD123" s="960"/>
      <c r="AE123" s="961"/>
      <c r="AF123" s="962" t="s">
        <v>440</v>
      </c>
      <c r="AG123" s="960"/>
      <c r="AH123" s="960"/>
      <c r="AI123" s="960"/>
      <c r="AJ123" s="961"/>
      <c r="AK123" s="962" t="s">
        <v>130</v>
      </c>
      <c r="AL123" s="960"/>
      <c r="AM123" s="960"/>
      <c r="AN123" s="960"/>
      <c r="AO123" s="961"/>
      <c r="AP123" s="963" t="s">
        <v>440</v>
      </c>
      <c r="AQ123" s="964"/>
      <c r="AR123" s="964"/>
      <c r="AS123" s="964"/>
      <c r="AT123" s="965"/>
      <c r="AU123" s="998"/>
      <c r="AV123" s="999"/>
      <c r="AW123" s="999"/>
      <c r="AX123" s="999"/>
      <c r="AY123" s="999"/>
      <c r="AZ123" s="251" t="s">
        <v>191</v>
      </c>
      <c r="BA123" s="251"/>
      <c r="BB123" s="251"/>
      <c r="BC123" s="251"/>
      <c r="BD123" s="251"/>
      <c r="BE123" s="251"/>
      <c r="BF123" s="251"/>
      <c r="BG123" s="251"/>
      <c r="BH123" s="251"/>
      <c r="BI123" s="251"/>
      <c r="BJ123" s="251"/>
      <c r="BK123" s="251"/>
      <c r="BL123" s="251"/>
      <c r="BM123" s="251"/>
      <c r="BN123" s="251"/>
      <c r="BO123" s="978" t="s">
        <v>475</v>
      </c>
      <c r="BP123" s="1006"/>
      <c r="BQ123" s="1064">
        <v>20264361</v>
      </c>
      <c r="BR123" s="1065"/>
      <c r="BS123" s="1065"/>
      <c r="BT123" s="1065"/>
      <c r="BU123" s="1065"/>
      <c r="BV123" s="1065">
        <v>20097449</v>
      </c>
      <c r="BW123" s="1065"/>
      <c r="BX123" s="1065"/>
      <c r="BY123" s="1065"/>
      <c r="BZ123" s="1065"/>
      <c r="CA123" s="1065">
        <v>20409351</v>
      </c>
      <c r="CB123" s="1065"/>
      <c r="CC123" s="1065"/>
      <c r="CD123" s="1065"/>
      <c r="CE123" s="1065"/>
      <c r="CF123" s="1002"/>
      <c r="CG123" s="1003"/>
      <c r="CH123" s="1003"/>
      <c r="CI123" s="1003"/>
      <c r="CJ123" s="1004"/>
      <c r="CK123" s="1010"/>
      <c r="CL123" s="1011"/>
      <c r="CM123" s="1011"/>
      <c r="CN123" s="1011"/>
      <c r="CO123" s="1012"/>
      <c r="CP123" s="1020"/>
      <c r="CQ123" s="1021"/>
      <c r="CR123" s="1021"/>
      <c r="CS123" s="1021"/>
      <c r="CT123" s="1021"/>
      <c r="CU123" s="1021"/>
      <c r="CV123" s="1021"/>
      <c r="CW123" s="1021"/>
      <c r="CX123" s="1021"/>
      <c r="CY123" s="1021"/>
      <c r="CZ123" s="1021"/>
      <c r="DA123" s="1021"/>
      <c r="DB123" s="1021"/>
      <c r="DC123" s="1021"/>
      <c r="DD123" s="1021"/>
      <c r="DE123" s="1021"/>
      <c r="DF123" s="1022"/>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230" customFormat="1" ht="26.25" customHeight="1" thickBot="1" x14ac:dyDescent="0.25">
      <c r="A124" s="1058"/>
      <c r="B124" s="950"/>
      <c r="C124" s="923" t="s">
        <v>463</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440</v>
      </c>
      <c r="AB124" s="960"/>
      <c r="AC124" s="960"/>
      <c r="AD124" s="960"/>
      <c r="AE124" s="961"/>
      <c r="AF124" s="962" t="s">
        <v>130</v>
      </c>
      <c r="AG124" s="960"/>
      <c r="AH124" s="960"/>
      <c r="AI124" s="960"/>
      <c r="AJ124" s="961"/>
      <c r="AK124" s="962" t="s">
        <v>440</v>
      </c>
      <c r="AL124" s="960"/>
      <c r="AM124" s="960"/>
      <c r="AN124" s="960"/>
      <c r="AO124" s="961"/>
      <c r="AP124" s="963" t="s">
        <v>440</v>
      </c>
      <c r="AQ124" s="964"/>
      <c r="AR124" s="964"/>
      <c r="AS124" s="964"/>
      <c r="AT124" s="965"/>
      <c r="AU124" s="1060" t="s">
        <v>476</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59.3</v>
      </c>
      <c r="BR124" s="1028"/>
      <c r="BS124" s="1028"/>
      <c r="BT124" s="1028"/>
      <c r="BU124" s="1028"/>
      <c r="BV124" s="1028">
        <v>43.7</v>
      </c>
      <c r="BW124" s="1028"/>
      <c r="BX124" s="1028"/>
      <c r="BY124" s="1028"/>
      <c r="BZ124" s="1028"/>
      <c r="CA124" s="1028">
        <v>26.4</v>
      </c>
      <c r="CB124" s="1028"/>
      <c r="CC124" s="1028"/>
      <c r="CD124" s="1028"/>
      <c r="CE124" s="1028"/>
      <c r="CF124" s="1029"/>
      <c r="CG124" s="1030"/>
      <c r="CH124" s="1030"/>
      <c r="CI124" s="1030"/>
      <c r="CJ124" s="1031"/>
      <c r="CK124" s="1013"/>
      <c r="CL124" s="1013"/>
      <c r="CM124" s="1013"/>
      <c r="CN124" s="1013"/>
      <c r="CO124" s="1014"/>
      <c r="CP124" s="1020" t="s">
        <v>477</v>
      </c>
      <c r="CQ124" s="1021"/>
      <c r="CR124" s="1021"/>
      <c r="CS124" s="1021"/>
      <c r="CT124" s="1021"/>
      <c r="CU124" s="1021"/>
      <c r="CV124" s="1021"/>
      <c r="CW124" s="1021"/>
      <c r="CX124" s="1021"/>
      <c r="CY124" s="1021"/>
      <c r="CZ124" s="1021"/>
      <c r="DA124" s="1021"/>
      <c r="DB124" s="1021"/>
      <c r="DC124" s="1021"/>
      <c r="DD124" s="1021"/>
      <c r="DE124" s="1021"/>
      <c r="DF124" s="1022"/>
      <c r="DG124" s="1005" t="s">
        <v>455</v>
      </c>
      <c r="DH124" s="987"/>
      <c r="DI124" s="987"/>
      <c r="DJ124" s="987"/>
      <c r="DK124" s="988"/>
      <c r="DL124" s="986" t="s">
        <v>440</v>
      </c>
      <c r="DM124" s="987"/>
      <c r="DN124" s="987"/>
      <c r="DO124" s="987"/>
      <c r="DP124" s="988"/>
      <c r="DQ124" s="986" t="s">
        <v>455</v>
      </c>
      <c r="DR124" s="987"/>
      <c r="DS124" s="987"/>
      <c r="DT124" s="987"/>
      <c r="DU124" s="988"/>
      <c r="DV124" s="989" t="s">
        <v>130</v>
      </c>
      <c r="DW124" s="990"/>
      <c r="DX124" s="990"/>
      <c r="DY124" s="990"/>
      <c r="DZ124" s="991"/>
    </row>
    <row r="125" spans="1:130" s="230" customFormat="1" ht="26.25" customHeight="1" x14ac:dyDescent="0.2">
      <c r="A125" s="1058"/>
      <c r="B125" s="950"/>
      <c r="C125" s="923" t="s">
        <v>465</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440</v>
      </c>
      <c r="AB125" s="960"/>
      <c r="AC125" s="960"/>
      <c r="AD125" s="960"/>
      <c r="AE125" s="961"/>
      <c r="AF125" s="962" t="s">
        <v>455</v>
      </c>
      <c r="AG125" s="960"/>
      <c r="AH125" s="960"/>
      <c r="AI125" s="960"/>
      <c r="AJ125" s="961"/>
      <c r="AK125" s="962" t="s">
        <v>440</v>
      </c>
      <c r="AL125" s="960"/>
      <c r="AM125" s="960"/>
      <c r="AN125" s="960"/>
      <c r="AO125" s="961"/>
      <c r="AP125" s="963" t="s">
        <v>130</v>
      </c>
      <c r="AQ125" s="964"/>
      <c r="AR125" s="964"/>
      <c r="AS125" s="964"/>
      <c r="AT125" s="965"/>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3" t="s">
        <v>478</v>
      </c>
      <c r="CL125" s="1008"/>
      <c r="CM125" s="1008"/>
      <c r="CN125" s="1008"/>
      <c r="CO125" s="1009"/>
      <c r="CP125" s="930" t="s">
        <v>479</v>
      </c>
      <c r="CQ125" s="898"/>
      <c r="CR125" s="898"/>
      <c r="CS125" s="898"/>
      <c r="CT125" s="898"/>
      <c r="CU125" s="898"/>
      <c r="CV125" s="898"/>
      <c r="CW125" s="898"/>
      <c r="CX125" s="898"/>
      <c r="CY125" s="898"/>
      <c r="CZ125" s="898"/>
      <c r="DA125" s="898"/>
      <c r="DB125" s="898"/>
      <c r="DC125" s="898"/>
      <c r="DD125" s="898"/>
      <c r="DE125" s="898"/>
      <c r="DF125" s="899"/>
      <c r="DG125" s="931" t="s">
        <v>130</v>
      </c>
      <c r="DH125" s="932"/>
      <c r="DI125" s="932"/>
      <c r="DJ125" s="932"/>
      <c r="DK125" s="932"/>
      <c r="DL125" s="932" t="s">
        <v>130</v>
      </c>
      <c r="DM125" s="932"/>
      <c r="DN125" s="932"/>
      <c r="DO125" s="932"/>
      <c r="DP125" s="932"/>
      <c r="DQ125" s="932" t="s">
        <v>130</v>
      </c>
      <c r="DR125" s="932"/>
      <c r="DS125" s="932"/>
      <c r="DT125" s="932"/>
      <c r="DU125" s="932"/>
      <c r="DV125" s="933" t="s">
        <v>440</v>
      </c>
      <c r="DW125" s="933"/>
      <c r="DX125" s="933"/>
      <c r="DY125" s="933"/>
      <c r="DZ125" s="934"/>
    </row>
    <row r="126" spans="1:130" s="230" customFormat="1" ht="26.25" customHeight="1" thickBot="1" x14ac:dyDescent="0.25">
      <c r="A126" s="1058"/>
      <c r="B126" s="950"/>
      <c r="C126" s="923" t="s">
        <v>467</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t="s">
        <v>440</v>
      </c>
      <c r="AB126" s="960"/>
      <c r="AC126" s="960"/>
      <c r="AD126" s="960"/>
      <c r="AE126" s="961"/>
      <c r="AF126" s="962" t="s">
        <v>455</v>
      </c>
      <c r="AG126" s="960"/>
      <c r="AH126" s="960"/>
      <c r="AI126" s="960"/>
      <c r="AJ126" s="961"/>
      <c r="AK126" s="962" t="s">
        <v>130</v>
      </c>
      <c r="AL126" s="960"/>
      <c r="AM126" s="960"/>
      <c r="AN126" s="960"/>
      <c r="AO126" s="961"/>
      <c r="AP126" s="963" t="s">
        <v>130</v>
      </c>
      <c r="AQ126" s="964"/>
      <c r="AR126" s="964"/>
      <c r="AS126" s="964"/>
      <c r="AT126" s="965"/>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4"/>
      <c r="CL126" s="1011"/>
      <c r="CM126" s="1011"/>
      <c r="CN126" s="1011"/>
      <c r="CO126" s="1012"/>
      <c r="CP126" s="923" t="s">
        <v>480</v>
      </c>
      <c r="CQ126" s="924"/>
      <c r="CR126" s="924"/>
      <c r="CS126" s="924"/>
      <c r="CT126" s="924"/>
      <c r="CU126" s="924"/>
      <c r="CV126" s="924"/>
      <c r="CW126" s="924"/>
      <c r="CX126" s="924"/>
      <c r="CY126" s="924"/>
      <c r="CZ126" s="924"/>
      <c r="DA126" s="924"/>
      <c r="DB126" s="924"/>
      <c r="DC126" s="924"/>
      <c r="DD126" s="924"/>
      <c r="DE126" s="924"/>
      <c r="DF126" s="925"/>
      <c r="DG126" s="926" t="s">
        <v>455</v>
      </c>
      <c r="DH126" s="927"/>
      <c r="DI126" s="927"/>
      <c r="DJ126" s="927"/>
      <c r="DK126" s="927"/>
      <c r="DL126" s="927" t="s">
        <v>440</v>
      </c>
      <c r="DM126" s="927"/>
      <c r="DN126" s="927"/>
      <c r="DO126" s="927"/>
      <c r="DP126" s="927"/>
      <c r="DQ126" s="927" t="s">
        <v>130</v>
      </c>
      <c r="DR126" s="927"/>
      <c r="DS126" s="927"/>
      <c r="DT126" s="927"/>
      <c r="DU126" s="927"/>
      <c r="DV126" s="928" t="s">
        <v>440</v>
      </c>
      <c r="DW126" s="928"/>
      <c r="DX126" s="928"/>
      <c r="DY126" s="928"/>
      <c r="DZ126" s="929"/>
    </row>
    <row r="127" spans="1:130" s="230" customFormat="1" ht="26.25" customHeight="1" x14ac:dyDescent="0.2">
      <c r="A127" s="1059"/>
      <c r="B127" s="952"/>
      <c r="C127" s="974" t="s">
        <v>481</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t="s">
        <v>130</v>
      </c>
      <c r="AB127" s="960"/>
      <c r="AC127" s="960"/>
      <c r="AD127" s="960"/>
      <c r="AE127" s="961"/>
      <c r="AF127" s="962" t="s">
        <v>440</v>
      </c>
      <c r="AG127" s="960"/>
      <c r="AH127" s="960"/>
      <c r="AI127" s="960"/>
      <c r="AJ127" s="961"/>
      <c r="AK127" s="962" t="s">
        <v>130</v>
      </c>
      <c r="AL127" s="960"/>
      <c r="AM127" s="960"/>
      <c r="AN127" s="960"/>
      <c r="AO127" s="961"/>
      <c r="AP127" s="963" t="s">
        <v>130</v>
      </c>
      <c r="AQ127" s="964"/>
      <c r="AR127" s="964"/>
      <c r="AS127" s="964"/>
      <c r="AT127" s="965"/>
      <c r="AU127" s="232"/>
      <c r="AV127" s="232"/>
      <c r="AW127" s="232"/>
      <c r="AX127" s="1032" t="s">
        <v>482</v>
      </c>
      <c r="AY127" s="1033"/>
      <c r="AZ127" s="1033"/>
      <c r="BA127" s="1033"/>
      <c r="BB127" s="1033"/>
      <c r="BC127" s="1033"/>
      <c r="BD127" s="1033"/>
      <c r="BE127" s="1034"/>
      <c r="BF127" s="1035" t="s">
        <v>483</v>
      </c>
      <c r="BG127" s="1033"/>
      <c r="BH127" s="1033"/>
      <c r="BI127" s="1033"/>
      <c r="BJ127" s="1033"/>
      <c r="BK127" s="1033"/>
      <c r="BL127" s="1034"/>
      <c r="BM127" s="1035" t="s">
        <v>484</v>
      </c>
      <c r="BN127" s="1033"/>
      <c r="BO127" s="1033"/>
      <c r="BP127" s="1033"/>
      <c r="BQ127" s="1033"/>
      <c r="BR127" s="1033"/>
      <c r="BS127" s="1034"/>
      <c r="BT127" s="1035" t="s">
        <v>485</v>
      </c>
      <c r="BU127" s="1033"/>
      <c r="BV127" s="1033"/>
      <c r="BW127" s="1033"/>
      <c r="BX127" s="1033"/>
      <c r="BY127" s="1033"/>
      <c r="BZ127" s="1056"/>
      <c r="CA127" s="232"/>
      <c r="CB127" s="232"/>
      <c r="CC127" s="232"/>
      <c r="CD127" s="255"/>
      <c r="CE127" s="255"/>
      <c r="CF127" s="255"/>
      <c r="CG127" s="232"/>
      <c r="CH127" s="232"/>
      <c r="CI127" s="232"/>
      <c r="CJ127" s="254"/>
      <c r="CK127" s="1024"/>
      <c r="CL127" s="1011"/>
      <c r="CM127" s="1011"/>
      <c r="CN127" s="1011"/>
      <c r="CO127" s="1012"/>
      <c r="CP127" s="923" t="s">
        <v>486</v>
      </c>
      <c r="CQ127" s="924"/>
      <c r="CR127" s="924"/>
      <c r="CS127" s="924"/>
      <c r="CT127" s="924"/>
      <c r="CU127" s="924"/>
      <c r="CV127" s="924"/>
      <c r="CW127" s="924"/>
      <c r="CX127" s="924"/>
      <c r="CY127" s="924"/>
      <c r="CZ127" s="924"/>
      <c r="DA127" s="924"/>
      <c r="DB127" s="924"/>
      <c r="DC127" s="924"/>
      <c r="DD127" s="924"/>
      <c r="DE127" s="924"/>
      <c r="DF127" s="925"/>
      <c r="DG127" s="926" t="s">
        <v>440</v>
      </c>
      <c r="DH127" s="927"/>
      <c r="DI127" s="927"/>
      <c r="DJ127" s="927"/>
      <c r="DK127" s="927"/>
      <c r="DL127" s="927" t="s">
        <v>130</v>
      </c>
      <c r="DM127" s="927"/>
      <c r="DN127" s="927"/>
      <c r="DO127" s="927"/>
      <c r="DP127" s="927"/>
      <c r="DQ127" s="927" t="s">
        <v>130</v>
      </c>
      <c r="DR127" s="927"/>
      <c r="DS127" s="927"/>
      <c r="DT127" s="927"/>
      <c r="DU127" s="927"/>
      <c r="DV127" s="928" t="s">
        <v>455</v>
      </c>
      <c r="DW127" s="928"/>
      <c r="DX127" s="928"/>
      <c r="DY127" s="928"/>
      <c r="DZ127" s="929"/>
    </row>
    <row r="128" spans="1:130" s="230" customFormat="1" ht="26.25" customHeight="1" thickBot="1" x14ac:dyDescent="0.25">
      <c r="A128" s="1042" t="s">
        <v>487</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488</v>
      </c>
      <c r="X128" s="1044"/>
      <c r="Y128" s="1044"/>
      <c r="Z128" s="1045"/>
      <c r="AA128" s="1046">
        <v>225833</v>
      </c>
      <c r="AB128" s="1047"/>
      <c r="AC128" s="1047"/>
      <c r="AD128" s="1047"/>
      <c r="AE128" s="1048"/>
      <c r="AF128" s="1049">
        <v>256769</v>
      </c>
      <c r="AG128" s="1047"/>
      <c r="AH128" s="1047"/>
      <c r="AI128" s="1047"/>
      <c r="AJ128" s="1048"/>
      <c r="AK128" s="1049">
        <v>256114</v>
      </c>
      <c r="AL128" s="1047"/>
      <c r="AM128" s="1047"/>
      <c r="AN128" s="1047"/>
      <c r="AO128" s="1048"/>
      <c r="AP128" s="1050"/>
      <c r="AQ128" s="1051"/>
      <c r="AR128" s="1051"/>
      <c r="AS128" s="1051"/>
      <c r="AT128" s="1052"/>
      <c r="AU128" s="232"/>
      <c r="AV128" s="232"/>
      <c r="AW128" s="232"/>
      <c r="AX128" s="897" t="s">
        <v>489</v>
      </c>
      <c r="AY128" s="898"/>
      <c r="AZ128" s="898"/>
      <c r="BA128" s="898"/>
      <c r="BB128" s="898"/>
      <c r="BC128" s="898"/>
      <c r="BD128" s="898"/>
      <c r="BE128" s="899"/>
      <c r="BF128" s="1053" t="s">
        <v>440</v>
      </c>
      <c r="BG128" s="1054"/>
      <c r="BH128" s="1054"/>
      <c r="BI128" s="1054"/>
      <c r="BJ128" s="1054"/>
      <c r="BK128" s="1054"/>
      <c r="BL128" s="1055"/>
      <c r="BM128" s="1053">
        <v>13.11</v>
      </c>
      <c r="BN128" s="1054"/>
      <c r="BO128" s="1054"/>
      <c r="BP128" s="1054"/>
      <c r="BQ128" s="1054"/>
      <c r="BR128" s="1054"/>
      <c r="BS128" s="1055"/>
      <c r="BT128" s="1053">
        <v>20</v>
      </c>
      <c r="BU128" s="1054"/>
      <c r="BV128" s="1054"/>
      <c r="BW128" s="1054"/>
      <c r="BX128" s="1054"/>
      <c r="BY128" s="1054"/>
      <c r="BZ128" s="1077"/>
      <c r="CA128" s="255"/>
      <c r="CB128" s="255"/>
      <c r="CC128" s="255"/>
      <c r="CD128" s="255"/>
      <c r="CE128" s="255"/>
      <c r="CF128" s="255"/>
      <c r="CG128" s="232"/>
      <c r="CH128" s="232"/>
      <c r="CI128" s="232"/>
      <c r="CJ128" s="254"/>
      <c r="CK128" s="1025"/>
      <c r="CL128" s="1026"/>
      <c r="CM128" s="1026"/>
      <c r="CN128" s="1026"/>
      <c r="CO128" s="1027"/>
      <c r="CP128" s="1036" t="s">
        <v>490</v>
      </c>
      <c r="CQ128" s="726"/>
      <c r="CR128" s="726"/>
      <c r="CS128" s="726"/>
      <c r="CT128" s="726"/>
      <c r="CU128" s="726"/>
      <c r="CV128" s="726"/>
      <c r="CW128" s="726"/>
      <c r="CX128" s="726"/>
      <c r="CY128" s="726"/>
      <c r="CZ128" s="726"/>
      <c r="DA128" s="726"/>
      <c r="DB128" s="726"/>
      <c r="DC128" s="726"/>
      <c r="DD128" s="726"/>
      <c r="DE128" s="726"/>
      <c r="DF128" s="1037"/>
      <c r="DG128" s="1038" t="s">
        <v>440</v>
      </c>
      <c r="DH128" s="1039"/>
      <c r="DI128" s="1039"/>
      <c r="DJ128" s="1039"/>
      <c r="DK128" s="1039"/>
      <c r="DL128" s="1039" t="s">
        <v>440</v>
      </c>
      <c r="DM128" s="1039"/>
      <c r="DN128" s="1039"/>
      <c r="DO128" s="1039"/>
      <c r="DP128" s="1039"/>
      <c r="DQ128" s="1039" t="s">
        <v>455</v>
      </c>
      <c r="DR128" s="1039"/>
      <c r="DS128" s="1039"/>
      <c r="DT128" s="1039"/>
      <c r="DU128" s="1039"/>
      <c r="DV128" s="1040" t="s">
        <v>130</v>
      </c>
      <c r="DW128" s="1040"/>
      <c r="DX128" s="1040"/>
      <c r="DY128" s="1040"/>
      <c r="DZ128" s="1041"/>
    </row>
    <row r="129" spans="1:131" s="230" customFormat="1" ht="26.25" customHeight="1" x14ac:dyDescent="0.2">
      <c r="A129" s="935" t="s">
        <v>109</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491</v>
      </c>
      <c r="X129" s="1072"/>
      <c r="Y129" s="1072"/>
      <c r="Z129" s="1073"/>
      <c r="AA129" s="959">
        <v>11314527</v>
      </c>
      <c r="AB129" s="960"/>
      <c r="AC129" s="960"/>
      <c r="AD129" s="960"/>
      <c r="AE129" s="961"/>
      <c r="AF129" s="962">
        <v>11620178</v>
      </c>
      <c r="AG129" s="960"/>
      <c r="AH129" s="960"/>
      <c r="AI129" s="960"/>
      <c r="AJ129" s="961"/>
      <c r="AK129" s="962">
        <v>11582366</v>
      </c>
      <c r="AL129" s="960"/>
      <c r="AM129" s="960"/>
      <c r="AN129" s="960"/>
      <c r="AO129" s="961"/>
      <c r="AP129" s="1074"/>
      <c r="AQ129" s="1075"/>
      <c r="AR129" s="1075"/>
      <c r="AS129" s="1075"/>
      <c r="AT129" s="1076"/>
      <c r="AU129" s="233"/>
      <c r="AV129" s="233"/>
      <c r="AW129" s="233"/>
      <c r="AX129" s="1066" t="s">
        <v>492</v>
      </c>
      <c r="AY129" s="924"/>
      <c r="AZ129" s="924"/>
      <c r="BA129" s="924"/>
      <c r="BB129" s="924"/>
      <c r="BC129" s="924"/>
      <c r="BD129" s="924"/>
      <c r="BE129" s="925"/>
      <c r="BF129" s="1067" t="s">
        <v>130</v>
      </c>
      <c r="BG129" s="1068"/>
      <c r="BH129" s="1068"/>
      <c r="BI129" s="1068"/>
      <c r="BJ129" s="1068"/>
      <c r="BK129" s="1068"/>
      <c r="BL129" s="1069"/>
      <c r="BM129" s="1067">
        <v>18.11</v>
      </c>
      <c r="BN129" s="1068"/>
      <c r="BO129" s="1068"/>
      <c r="BP129" s="1068"/>
      <c r="BQ129" s="1068"/>
      <c r="BR129" s="1068"/>
      <c r="BS129" s="1069"/>
      <c r="BT129" s="1067">
        <v>30</v>
      </c>
      <c r="BU129" s="1068"/>
      <c r="BV129" s="1068"/>
      <c r="BW129" s="1068"/>
      <c r="BX129" s="1068"/>
      <c r="BY129" s="1068"/>
      <c r="BZ129" s="1070"/>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5" t="s">
        <v>493</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494</v>
      </c>
      <c r="X130" s="1072"/>
      <c r="Y130" s="1072"/>
      <c r="Z130" s="1073"/>
      <c r="AA130" s="959">
        <v>1372706</v>
      </c>
      <c r="AB130" s="960"/>
      <c r="AC130" s="960"/>
      <c r="AD130" s="960"/>
      <c r="AE130" s="961"/>
      <c r="AF130" s="962">
        <v>1276013</v>
      </c>
      <c r="AG130" s="960"/>
      <c r="AH130" s="960"/>
      <c r="AI130" s="960"/>
      <c r="AJ130" s="961"/>
      <c r="AK130" s="962">
        <v>1202702</v>
      </c>
      <c r="AL130" s="960"/>
      <c r="AM130" s="960"/>
      <c r="AN130" s="960"/>
      <c r="AO130" s="961"/>
      <c r="AP130" s="1074"/>
      <c r="AQ130" s="1075"/>
      <c r="AR130" s="1075"/>
      <c r="AS130" s="1075"/>
      <c r="AT130" s="1076"/>
      <c r="AU130" s="233"/>
      <c r="AV130" s="233"/>
      <c r="AW130" s="233"/>
      <c r="AX130" s="1066" t="s">
        <v>495</v>
      </c>
      <c r="AY130" s="924"/>
      <c r="AZ130" s="924"/>
      <c r="BA130" s="924"/>
      <c r="BB130" s="924"/>
      <c r="BC130" s="924"/>
      <c r="BD130" s="924"/>
      <c r="BE130" s="925"/>
      <c r="BF130" s="1102">
        <v>6.2</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496</v>
      </c>
      <c r="X131" s="1109"/>
      <c r="Y131" s="1109"/>
      <c r="Z131" s="1110"/>
      <c r="AA131" s="1005">
        <v>9941821</v>
      </c>
      <c r="AB131" s="987"/>
      <c r="AC131" s="987"/>
      <c r="AD131" s="987"/>
      <c r="AE131" s="988"/>
      <c r="AF131" s="986">
        <v>10344165</v>
      </c>
      <c r="AG131" s="987"/>
      <c r="AH131" s="987"/>
      <c r="AI131" s="987"/>
      <c r="AJ131" s="988"/>
      <c r="AK131" s="986">
        <v>10379664</v>
      </c>
      <c r="AL131" s="987"/>
      <c r="AM131" s="987"/>
      <c r="AN131" s="987"/>
      <c r="AO131" s="988"/>
      <c r="AP131" s="1111"/>
      <c r="AQ131" s="1112"/>
      <c r="AR131" s="1112"/>
      <c r="AS131" s="1112"/>
      <c r="AT131" s="1113"/>
      <c r="AU131" s="233"/>
      <c r="AV131" s="233"/>
      <c r="AW131" s="233"/>
      <c r="AX131" s="1084" t="s">
        <v>497</v>
      </c>
      <c r="AY131" s="726"/>
      <c r="AZ131" s="726"/>
      <c r="BA131" s="726"/>
      <c r="BB131" s="726"/>
      <c r="BC131" s="726"/>
      <c r="BD131" s="726"/>
      <c r="BE131" s="1037"/>
      <c r="BF131" s="1085">
        <v>26.4</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1" t="s">
        <v>498</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499</v>
      </c>
      <c r="W132" s="1095"/>
      <c r="X132" s="1095"/>
      <c r="Y132" s="1095"/>
      <c r="Z132" s="1096"/>
      <c r="AA132" s="1097">
        <v>7.1341558049999998</v>
      </c>
      <c r="AB132" s="1098"/>
      <c r="AC132" s="1098"/>
      <c r="AD132" s="1098"/>
      <c r="AE132" s="1099"/>
      <c r="AF132" s="1100">
        <v>6.2523364619999997</v>
      </c>
      <c r="AG132" s="1098"/>
      <c r="AH132" s="1098"/>
      <c r="AI132" s="1098"/>
      <c r="AJ132" s="1099"/>
      <c r="AK132" s="1100">
        <v>5.4726626989999998</v>
      </c>
      <c r="AL132" s="1098"/>
      <c r="AM132" s="1098"/>
      <c r="AN132" s="1098"/>
      <c r="AO132" s="1099"/>
      <c r="AP132" s="1002"/>
      <c r="AQ132" s="1003"/>
      <c r="AR132" s="1003"/>
      <c r="AS132" s="1003"/>
      <c r="AT132" s="1101"/>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500</v>
      </c>
      <c r="W133" s="1078"/>
      <c r="X133" s="1078"/>
      <c r="Y133" s="1078"/>
      <c r="Z133" s="1079"/>
      <c r="AA133" s="1080">
        <v>7.4</v>
      </c>
      <c r="AB133" s="1081"/>
      <c r="AC133" s="1081"/>
      <c r="AD133" s="1081"/>
      <c r="AE133" s="1082"/>
      <c r="AF133" s="1080">
        <v>7.4</v>
      </c>
      <c r="AG133" s="1081"/>
      <c r="AH133" s="1081"/>
      <c r="AI133" s="1081"/>
      <c r="AJ133" s="1082"/>
      <c r="AK133" s="1080">
        <v>6.2</v>
      </c>
      <c r="AL133" s="1081"/>
      <c r="AM133" s="1081"/>
      <c r="AN133" s="1081"/>
      <c r="AO133" s="1082"/>
      <c r="AP133" s="1029"/>
      <c r="AQ133" s="1030"/>
      <c r="AR133" s="1030"/>
      <c r="AS133" s="1030"/>
      <c r="AT133" s="1083"/>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jnjKiDTB0fDyvVEeh9Vxowg7LOXt1lvHEDDB8SlodW8T+l1IDLVCmqpEpVzM77eDVA5xVpje2VcWUHXEChhQ==" saltValue="nEjgKVcWfBvKDuSy+HUM1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0E49F-2F6B-4579-BB10-D5F000BB6CE6}">
  <sheetPr>
    <pageSetUpPr fitToPage="1"/>
  </sheetPr>
  <dimension ref="A1:DQ105"/>
  <sheetViews>
    <sheetView showGridLines="0" zoomScaleNormal="100"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501</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2klE9opoGBOlNo3UHrmyZQprGB9tju6uthGFuPOhL2di0+BrgYdtZ13ekkE7Aj70+XNxfWE264qy7VjiIP0Qlg==" saltValue="C4INBk3+b4mhRP4J6u+k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f0IA1DJ5wUm+KAwpAo2oZR1oBhGlfi47hhSzkltRWJJPLuvoe5bvg4QjrIszyvXSBK4eH6EHj5YomhOQtuVuw==" saltValue="oV0MdIXTwljeLVT1IZRj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5" t="s">
        <v>504</v>
      </c>
      <c r="AP7" s="272"/>
      <c r="AQ7" s="273" t="s">
        <v>505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6"/>
      <c r="AP8" s="278" t="s">
        <v>506</v>
      </c>
      <c r="AQ8" s="279" t="s">
        <v>507</v>
      </c>
      <c r="AR8" s="280" t="s">
        <v>508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7" t="s">
        <v>509</v>
      </c>
      <c r="AL9" s="1118"/>
      <c r="AM9" s="1118"/>
      <c r="AN9" s="1119"/>
      <c r="AO9" s="281">
        <v>3568920</v>
      </c>
      <c r="AP9" s="281">
        <v>69193</v>
      </c>
      <c r="AQ9" s="282">
        <v>65316</v>
      </c>
      <c r="AR9" s="283">
        <v>5.9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7" t="s">
        <v>510</v>
      </c>
      <c r="AL10" s="1118"/>
      <c r="AM10" s="1118"/>
      <c r="AN10" s="1119"/>
      <c r="AO10" s="284">
        <v>614097</v>
      </c>
      <c r="AP10" s="284">
        <v>11906</v>
      </c>
      <c r="AQ10" s="285">
        <v>6075</v>
      </c>
      <c r="AR10" s="286">
        <v>96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7" t="s">
        <v>511</v>
      </c>
      <c r="AL11" s="1118"/>
      <c r="AM11" s="1118"/>
      <c r="AN11" s="1119"/>
      <c r="AO11" s="284">
        <v>14733</v>
      </c>
      <c r="AP11" s="284">
        <v>286</v>
      </c>
      <c r="AQ11" s="285">
        <v>1232</v>
      </c>
      <c r="AR11" s="286">
        <v>-76.8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7" t="s">
        <v>512</v>
      </c>
      <c r="AL12" s="1118"/>
      <c r="AM12" s="1118"/>
      <c r="AN12" s="1119"/>
      <c r="AO12" s="284" t="s">
        <v>513</v>
      </c>
      <c r="AP12" s="284" t="s">
        <v>513</v>
      </c>
      <c r="AQ12" s="285">
        <v>18</v>
      </c>
      <c r="AR12" s="286" t="s">
        <v>513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7" t="s">
        <v>514</v>
      </c>
      <c r="AL13" s="1118"/>
      <c r="AM13" s="1118"/>
      <c r="AN13" s="1119"/>
      <c r="AO13" s="284">
        <v>264317</v>
      </c>
      <c r="AP13" s="284">
        <v>5125</v>
      </c>
      <c r="AQ13" s="285">
        <v>2791</v>
      </c>
      <c r="AR13" s="286">
        <v>83.6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7" t="s">
        <v>515</v>
      </c>
      <c r="AL14" s="1118"/>
      <c r="AM14" s="1118"/>
      <c r="AN14" s="1119"/>
      <c r="AO14" s="284">
        <v>13396</v>
      </c>
      <c r="AP14" s="284">
        <v>260</v>
      </c>
      <c r="AQ14" s="285">
        <v>1364</v>
      </c>
      <c r="AR14" s="286">
        <v>-80.900000000000006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0" t="s">
        <v>516</v>
      </c>
      <c r="AL15" s="1121"/>
      <c r="AM15" s="1121"/>
      <c r="AN15" s="1122"/>
      <c r="AO15" s="284">
        <v>-304517</v>
      </c>
      <c r="AP15" s="284">
        <v>-5904</v>
      </c>
      <c r="AQ15" s="285">
        <v>-4006</v>
      </c>
      <c r="AR15" s="286">
        <v>47.4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0" t="s">
        <v>191</v>
      </c>
      <c r="AL16" s="1121"/>
      <c r="AM16" s="1121"/>
      <c r="AN16" s="1122"/>
      <c r="AO16" s="284">
        <v>4170946</v>
      </c>
      <c r="AP16" s="284">
        <v>80865</v>
      </c>
      <c r="AQ16" s="285">
        <v>72790</v>
      </c>
      <c r="AR16" s="286">
        <v>11.1</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3" t="s">
        <v>521</v>
      </c>
      <c r="AL21" s="1124"/>
      <c r="AM21" s="1124"/>
      <c r="AN21" s="1125"/>
      <c r="AO21" s="297">
        <v>6.3</v>
      </c>
      <c r="AP21" s="298">
        <v>6.54</v>
      </c>
      <c r="AQ21" s="299">
        <v>-0.24</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3" t="s">
        <v>522</v>
      </c>
      <c r="AL22" s="1124"/>
      <c r="AM22" s="1124"/>
      <c r="AN22" s="1125"/>
      <c r="AO22" s="302">
        <v>97.4</v>
      </c>
      <c r="AP22" s="303">
        <v>98.3</v>
      </c>
      <c r="AQ22" s="304">
        <v>-0.9</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4" t="s">
        <v>523</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c r="AT26" s="267"/>
    </row>
    <row r="27" spans="1:46" ht="13.2" x14ac:dyDescent="0.2">
      <c r="A27" s="309"/>
      <c r="AO27" s="262"/>
      <c r="AP27" s="262"/>
      <c r="AQ27" s="262"/>
      <c r="AR27" s="262"/>
      <c r="AS27" s="262"/>
      <c r="AT27" s="262"/>
    </row>
    <row r="28" spans="1:46" ht="16.2" x14ac:dyDescent="0.2">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5" t="s">
        <v>504</v>
      </c>
      <c r="AP30" s="272"/>
      <c r="AQ30" s="273" t="s">
        <v>505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6"/>
      <c r="AP31" s="278" t="s">
        <v>506</v>
      </c>
      <c r="AQ31" s="279" t="s">
        <v>507</v>
      </c>
      <c r="AR31" s="280" t="s">
        <v>508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1" t="s">
        <v>526</v>
      </c>
      <c r="AL32" s="1132"/>
      <c r="AM32" s="1132"/>
      <c r="AN32" s="1133"/>
      <c r="AO32" s="312">
        <v>1409794</v>
      </c>
      <c r="AP32" s="312">
        <v>27333</v>
      </c>
      <c r="AQ32" s="313">
        <v>35011</v>
      </c>
      <c r="AR32" s="314">
        <v>-21.9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1" t="s">
        <v>527</v>
      </c>
      <c r="AL33" s="1132"/>
      <c r="AM33" s="1132"/>
      <c r="AN33" s="1133"/>
      <c r="AO33" s="312" t="s">
        <v>513</v>
      </c>
      <c r="AP33" s="312" t="s">
        <v>513</v>
      </c>
      <c r="AQ33" s="313" t="s">
        <v>513</v>
      </c>
      <c r="AR33" s="314" t="s">
        <v>513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1" t="s">
        <v>528</v>
      </c>
      <c r="AL34" s="1132"/>
      <c r="AM34" s="1132"/>
      <c r="AN34" s="1133"/>
      <c r="AO34" s="312" t="s">
        <v>513</v>
      </c>
      <c r="AP34" s="312" t="s">
        <v>513</v>
      </c>
      <c r="AQ34" s="313">
        <v>4</v>
      </c>
      <c r="AR34" s="314" t="s">
        <v>513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1" t="s">
        <v>529</v>
      </c>
      <c r="AL35" s="1132"/>
      <c r="AM35" s="1132"/>
      <c r="AN35" s="1133"/>
      <c r="AO35" s="312">
        <v>433600</v>
      </c>
      <c r="AP35" s="312">
        <v>8407</v>
      </c>
      <c r="AQ35" s="313">
        <v>8351</v>
      </c>
      <c r="AR35" s="314">
        <v>0.7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1" t="s">
        <v>530</v>
      </c>
      <c r="AL36" s="1132"/>
      <c r="AM36" s="1132"/>
      <c r="AN36" s="1133"/>
      <c r="AO36" s="312">
        <v>183466</v>
      </c>
      <c r="AP36" s="312">
        <v>3557</v>
      </c>
      <c r="AQ36" s="313">
        <v>1645</v>
      </c>
      <c r="AR36" s="314">
        <v>116.2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1" t="s">
        <v>531</v>
      </c>
      <c r="AL37" s="1132"/>
      <c r="AM37" s="1132"/>
      <c r="AN37" s="1133"/>
      <c r="AO37" s="312" t="s">
        <v>513</v>
      </c>
      <c r="AP37" s="312" t="s">
        <v>513</v>
      </c>
      <c r="AQ37" s="313">
        <v>1050</v>
      </c>
      <c r="AR37" s="314" t="s">
        <v>513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4" t="s">
        <v>532</v>
      </c>
      <c r="AL38" s="1135"/>
      <c r="AM38" s="1135"/>
      <c r="AN38" s="1136"/>
      <c r="AO38" s="315" t="s">
        <v>513</v>
      </c>
      <c r="AP38" s="315" t="s">
        <v>513</v>
      </c>
      <c r="AQ38" s="316">
        <v>1</v>
      </c>
      <c r="AR38" s="304" t="s">
        <v>513</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4" t="s">
        <v>533</v>
      </c>
      <c r="AL39" s="1135"/>
      <c r="AM39" s="1135"/>
      <c r="AN39" s="1136"/>
      <c r="AO39" s="312">
        <v>-256114</v>
      </c>
      <c r="AP39" s="312">
        <v>-4965</v>
      </c>
      <c r="AQ39" s="313">
        <v>-5851</v>
      </c>
      <c r="AR39" s="314">
        <v>-15.1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1" t="s">
        <v>534</v>
      </c>
      <c r="AL40" s="1132"/>
      <c r="AM40" s="1132"/>
      <c r="AN40" s="1133"/>
      <c r="AO40" s="312">
        <v>-1202702</v>
      </c>
      <c r="AP40" s="312">
        <v>-23318</v>
      </c>
      <c r="AQ40" s="313">
        <v>-27858</v>
      </c>
      <c r="AR40" s="314">
        <v>-16.3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7" t="s">
        <v>306</v>
      </c>
      <c r="AL41" s="1138"/>
      <c r="AM41" s="1138"/>
      <c r="AN41" s="1139"/>
      <c r="AO41" s="312">
        <v>568044</v>
      </c>
      <c r="AP41" s="312">
        <v>11013</v>
      </c>
      <c r="AQ41" s="313">
        <v>12351</v>
      </c>
      <c r="AR41" s="314">
        <v>-10.8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6" t="s">
        <v>504</v>
      </c>
      <c r="AN49" s="1128" t="s">
        <v>538</v>
      </c>
      <c r="AO49" s="1129"/>
      <c r="AP49" s="1129"/>
      <c r="AQ49" s="1129"/>
      <c r="AR49" s="1130"/>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7"/>
      <c r="AN50" s="328" t="s">
        <v>539</v>
      </c>
      <c r="AO50" s="329" t="s">
        <v>540</v>
      </c>
      <c r="AP50" s="330" t="s">
        <v>541</v>
      </c>
      <c r="AQ50" s="331" t="s">
        <v>542</v>
      </c>
      <c r="AR50" s="332" t="s">
        <v>543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1095795</v>
      </c>
      <c r="AN51" s="334">
        <v>20094</v>
      </c>
      <c r="AO51" s="335">
        <v>-41.4</v>
      </c>
      <c r="AP51" s="336">
        <v>41934</v>
      </c>
      <c r="AQ51" s="337">
        <v>-12.3</v>
      </c>
      <c r="AR51" s="338">
        <v>-29.1</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1011596</v>
      </c>
      <c r="AN52" s="342">
        <v>18550</v>
      </c>
      <c r="AO52" s="343">
        <v>34.9</v>
      </c>
      <c r="AP52" s="344">
        <v>23352</v>
      </c>
      <c r="AQ52" s="345">
        <v>-9.6999999999999993</v>
      </c>
      <c r="AR52" s="346">
        <v>44.6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555461</v>
      </c>
      <c r="AN53" s="334">
        <v>10309</v>
      </c>
      <c r="AO53" s="335">
        <v>-48.7</v>
      </c>
      <c r="AP53" s="336">
        <v>45588</v>
      </c>
      <c r="AQ53" s="337">
        <v>8.6999999999999993</v>
      </c>
      <c r="AR53" s="338">
        <v>-57.4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270156</v>
      </c>
      <c r="AN54" s="342">
        <v>5014</v>
      </c>
      <c r="AO54" s="343">
        <v>-73</v>
      </c>
      <c r="AP54" s="344">
        <v>24150</v>
      </c>
      <c r="AQ54" s="345">
        <v>3.4</v>
      </c>
      <c r="AR54" s="346">
        <v>-76.400000000000006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574347</v>
      </c>
      <c r="AN55" s="334">
        <v>10816</v>
      </c>
      <c r="AO55" s="335">
        <v>4.9000000000000004</v>
      </c>
      <c r="AP55" s="336">
        <v>45483</v>
      </c>
      <c r="AQ55" s="337">
        <v>-0.2</v>
      </c>
      <c r="AR55" s="338">
        <v>5.0999999999999996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398557</v>
      </c>
      <c r="AN56" s="342">
        <v>7505</v>
      </c>
      <c r="AO56" s="343">
        <v>49.7</v>
      </c>
      <c r="AP56" s="344">
        <v>24241</v>
      </c>
      <c r="AQ56" s="345">
        <v>0.4</v>
      </c>
      <c r="AR56" s="346">
        <v>49.3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880168</v>
      </c>
      <c r="AN57" s="334">
        <v>16830</v>
      </c>
      <c r="AO57" s="335">
        <v>55.6</v>
      </c>
      <c r="AP57" s="336">
        <v>45945</v>
      </c>
      <c r="AQ57" s="337">
        <v>1</v>
      </c>
      <c r="AR57" s="338">
        <v>54.6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498400</v>
      </c>
      <c r="AN58" s="342">
        <v>9530</v>
      </c>
      <c r="AO58" s="343">
        <v>27</v>
      </c>
      <c r="AP58" s="344">
        <v>25180</v>
      </c>
      <c r="AQ58" s="345">
        <v>3.9</v>
      </c>
      <c r="AR58" s="346">
        <v>23.1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368486</v>
      </c>
      <c r="AN59" s="334">
        <v>7144</v>
      </c>
      <c r="AO59" s="335">
        <v>-57.6</v>
      </c>
      <c r="AP59" s="336">
        <v>44475</v>
      </c>
      <c r="AQ59" s="337">
        <v>-3.2</v>
      </c>
      <c r="AR59" s="338">
        <v>-54.4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334293</v>
      </c>
      <c r="AN60" s="342">
        <v>6481</v>
      </c>
      <c r="AO60" s="343">
        <v>-32</v>
      </c>
      <c r="AP60" s="344">
        <v>24780</v>
      </c>
      <c r="AQ60" s="345">
        <v>-1.6</v>
      </c>
      <c r="AR60" s="346">
        <v>-30.4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694851</v>
      </c>
      <c r="AN61" s="349">
        <v>13039</v>
      </c>
      <c r="AO61" s="350">
        <v>-17.399999999999999</v>
      </c>
      <c r="AP61" s="351">
        <v>44685</v>
      </c>
      <c r="AQ61" s="352">
        <v>-1.2</v>
      </c>
      <c r="AR61" s="338">
        <v>-16.2</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502600</v>
      </c>
      <c r="AN62" s="342">
        <v>9416</v>
      </c>
      <c r="AO62" s="343">
        <v>1.3</v>
      </c>
      <c r="AP62" s="344">
        <v>24341</v>
      </c>
      <c r="AQ62" s="345">
        <v>-0.7</v>
      </c>
      <c r="AR62" s="346">
        <v>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HG4QVslqiRWUWxraiaKUKNUQYIXVyR3rwjAL5XMH7MEpJOien5u2DgSj17fBd4OH4zefI3UWXz8s4MPk1JaR0g==" saltValue="5I2tQLWvkr4nB4z76Z5r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552</v>
      </c>
    </row>
    <row r="121" spans="125:125" ht="13.5" hidden="1" customHeight="1" x14ac:dyDescent="0.2">
      <c r="DU121" s="259"/>
    </row>
  </sheetData>
  <sheetProtection algorithmName="SHA-512" hashValue="T3CarXRkLTTMAC9JvC0yTixjZuHiaBCBp5AalnKDeJiubpIZXkWouqLXUgXopb7R5EldIEx142G3zvLh7VkjAg==" saltValue="R4zD9NSBcmgDWT6sDedn7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553</v>
      </c>
    </row>
  </sheetData>
  <sheetProtection algorithmName="SHA-512" hashValue="CX6nv2Qw7S0JOhWOPXtUvSp4e9d/xeBLt/zNvSFJaBer3UTJpmkIH1yqdPAuu9+JGR6CiiceB96tq5hTqx4ECQ==" saltValue="ebJiy8CKAJGo4UpBeZok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140" t="s">
        <v>3</v>
      </c>
      <c r="D47" s="1140"/>
      <c r="E47" s="1141"/>
      <c r="F47" s="11">
        <v>8.4</v>
      </c>
      <c r="G47" s="12">
        <v>6.52</v>
      </c>
      <c r="H47" s="12">
        <v>6.33</v>
      </c>
      <c r="I47" s="12">
        <v>8.52</v>
      </c>
      <c r="J47" s="13">
        <v>11.94</v>
      </c>
    </row>
    <row r="48" spans="2:10" ht="57.75" customHeight="1" x14ac:dyDescent="0.2">
      <c r="B48" s="14"/>
      <c r="C48" s="1142" t="s">
        <v>4</v>
      </c>
      <c r="D48" s="1142"/>
      <c r="E48" s="1143"/>
      <c r="F48" s="15">
        <v>2.41</v>
      </c>
      <c r="G48" s="16">
        <v>2.4300000000000002</v>
      </c>
      <c r="H48" s="16">
        <v>3.3</v>
      </c>
      <c r="I48" s="16">
        <v>3.61</v>
      </c>
      <c r="J48" s="17">
        <v>2.4300000000000002</v>
      </c>
    </row>
    <row r="49" spans="2:10" ht="57.75" customHeight="1" thickBot="1" x14ac:dyDescent="0.25">
      <c r="B49" s="18"/>
      <c r="C49" s="1144" t="s">
        <v>5</v>
      </c>
      <c r="D49" s="1144"/>
      <c r="E49" s="1145"/>
      <c r="F49" s="19" t="s">
        <v>559</v>
      </c>
      <c r="G49" s="20" t="s">
        <v>560</v>
      </c>
      <c r="H49" s="20">
        <v>0.89</v>
      </c>
      <c r="I49" s="20">
        <v>2.75</v>
      </c>
      <c r="J49" s="21">
        <v>2.2000000000000002</v>
      </c>
    </row>
    <row r="50" spans="2:10" ht="13.2" x14ac:dyDescent="0.2"/>
  </sheetData>
  <sheetProtection algorithmName="SHA-512" hashValue="jQn+gGPJ7DOhyjH+cjtjnokX28y6M92PVluhfbkL4pyz31gfDWLYMD3aIdVeD2dVntePV/UFLQ3C2ZPb114UCw==" saltValue="B+Nta5sSmzHZvvqFeRo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竹内　健人</cp:lastModifiedBy>
  <cp:lastPrinted>2024-03-13T03:53:46Z</cp:lastPrinted>
  <dcterms:created xsi:type="dcterms:W3CDTF">2024-02-05T02:15:32Z</dcterms:created>
  <dcterms:modified xsi:type="dcterms:W3CDTF">2024-03-21T00:56:31Z</dcterms:modified>
  <cp:category/>
</cp:coreProperties>
</file>