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15" windowWidth="19230" windowHeight="57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Q29" i="11" l="1"/>
  <c r="Q31" i="11"/>
  <c r="V28" i="11"/>
  <c r="Q23" i="11"/>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W37" i="9"/>
  <c r="BW38" i="9" s="1"/>
  <c r="BW39" i="9" s="1"/>
  <c r="BE37" i="9"/>
  <c r="AM37" i="9"/>
  <c r="U37" i="9"/>
  <c r="C37" i="9"/>
  <c r="CO36" i="9"/>
  <c r="BW36" i="9"/>
  <c r="BE36" i="9"/>
  <c r="AM36" i="9"/>
  <c r="C36" i="9"/>
  <c r="CO35" i="9"/>
  <c r="BW35" i="9"/>
  <c r="BE35" i="9"/>
  <c r="C35" i="9"/>
  <c r="CO34" i="9"/>
  <c r="BW34" i="9"/>
  <c r="C34" i="9"/>
  <c r="U34" i="9" s="1"/>
  <c r="U35" i="9" l="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alcChain>
</file>

<file path=xl/sharedStrings.xml><?xml version="1.0" encoding="utf-8"?>
<sst xmlns="http://schemas.openxmlformats.org/spreadsheetml/2006/main" count="994" uniqueCount="546">
  <si>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</si>
  <si>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</si>
  <si>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</si>
  <si>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</si>
  <si>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</si>
  <si>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</si>
  <si>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</si>
  <si>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</si>
  <si>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</si>
  <si>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</si>
  <si>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</si>
  <si>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</si>
  <si>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</si>
  <si>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</si>
  <si>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</si>
  <si>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</si>
  <si>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</si>
  <si>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</si>
  <si>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</si>
  <si>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</si>
  <si>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</si>
  <si>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</si>
  <si>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</si>
  <si>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</si>
  <si>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</si>
  <si>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</si>
  <si>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</si>
  <si>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</si>
  <si>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</si>
  <si>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</si>
  <si>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</si>
  <si>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</si>
  <si>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</si>
  <si>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</si>
  <si>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</si>
  <si>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</si>
  <si>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</si>
  <si>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</si>
  <si>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</si>
  <si>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</si>
  <si>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</si>
  <si>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</si>
  <si>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</si>
  <si>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</si>
  <si>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</si>
  <si>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</si>
  <si>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</si>
  <si>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</si>
  <si>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</si>
  <si>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</si>
  <si>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</si>
  <si>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</si>
  <si>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</si>
  <si>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</si>
  <si>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</si>
  <si>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</si>
  <si>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</si>
  <si>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</si>
  <si>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</si>
  <si>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</si>
  <si>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</si>
  <si>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</si>
  <si>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</si>
  <si>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</si>
  <si>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</si>
  <si>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</si>
  <si>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</si>
  <si>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大阪府</t>
    <phoneticPr fontId="5"/>
  </si>
  <si>
    <t>市町村類型</t>
    <phoneticPr fontId="5"/>
  </si>
  <si>
    <t>Ⅱ－３</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</si>
  <si>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</si>
  <si>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</si>
  <si>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</si>
  <si>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</si>
  <si>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</si>
  <si>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</si>
  <si>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</si>
  <si>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</si>
  <si>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</si>
  <si>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</si>
  <si>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</si>
  <si>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</si>
  <si>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阪南市</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</si>
  <si>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</si>
  <si>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</si>
  <si>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</si>
  <si>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</si>
  <si>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</si>
  <si>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</si>
  <si>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</si>
  <si>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</si>
  <si>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</si>
  <si>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</si>
  <si>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</si>
  <si>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</si>
  <si>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</si>
  <si>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</si>
  <si>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</si>
  <si>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</si>
  <si>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</si>
  <si>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</si>
  <si>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</si>
  <si>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</si>
  <si>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</si>
  <si>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</si>
  <si>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</si>
  <si>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</si>
  <si>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</si>
  <si>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</si>
  <si>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</si>
  <si>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</si>
  <si>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</si>
  <si>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</si>
  <si>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</si>
  <si>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</si>
  <si>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</si>
  <si>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</si>
  <si>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</si>
  <si>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</si>
  <si>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</si>
  <si>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</si>
  <si>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</si>
  <si>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</si>
  <si>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</si>
  <si>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</si>
  <si>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</si>
  <si>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</si>
  <si>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</si>
  <si>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</si>
  <si>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</si>
  <si>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</si>
  <si>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</si>
  <si>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</si>
  <si>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</si>
  <si>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</si>
  <si>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</si>
  <si>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</si>
  <si>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</si>
  <si>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</si>
  <si>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</si>
  <si>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</si>
  <si>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</si>
  <si>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</si>
  <si>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</si>
  <si>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</si>
  <si>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</si>
  <si>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</si>
  <si>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</si>
  <si>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</si>
  <si>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</si>
  <si>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</si>
  <si>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</si>
  <si>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</si>
  <si>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</si>
  <si>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</si>
  <si>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</si>
  <si>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</si>
  <si>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</si>
  <si>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</si>
  <si>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</si>
  <si>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</si>
  <si>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</si>
  <si>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</si>
  <si>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</si>
  <si>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</si>
  <si>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</si>
  <si>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</si>
  <si>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</si>
  <si>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</si>
  <si>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</si>
  <si>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</si>
  <si>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</si>
  <si>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</si>
  <si>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</si>
  <si>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</si>
  <si>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</si>
  <si>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</si>
  <si>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</si>
  <si>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</si>
  <si>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</si>
  <si>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</si>
  <si>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</si>
  <si>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</si>
  <si>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</si>
  <si>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</si>
  <si>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</si>
  <si>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</si>
  <si>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</si>
  <si>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</si>
  <si>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</si>
  <si>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</si>
  <si>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</si>
  <si>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</si>
  <si>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</si>
  <si>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大阪府阪南市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</si>
  <si>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</si>
  <si>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</si>
  <si>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</si>
  <si>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</si>
  <si>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</si>
  <si>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</si>
  <si>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</si>
  <si>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</si>
  <si>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</si>
  <si>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</si>
  <si>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</si>
  <si>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</si>
  <si>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</si>
  <si>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</si>
  <si>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</si>
  <si>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</si>
  <si>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</si>
  <si>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</si>
  <si>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</si>
  <si>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</si>
  <si>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</si>
  <si>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</si>
  <si>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</si>
  <si>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</si>
  <si>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</si>
  <si>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</si>
  <si>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</si>
  <si>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</si>
  <si>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</si>
  <si>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</si>
  <si>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</si>
  <si>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</si>
  <si>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</si>
  <si>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</si>
  <si>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</si>
  <si>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</si>
  <si>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</si>
  <si>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</si>
  <si>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</si>
  <si>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</si>
  <si>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</si>
  <si>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</si>
  <si>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</si>
  <si>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</si>
  <si>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</si>
  <si>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</si>
  <si>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</si>
  <si>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</si>
  <si>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</si>
  <si>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</si>
  <si>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</si>
  <si>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</si>
  <si>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</si>
  <si>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</si>
  <si>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</si>
  <si>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</si>
  <si>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</si>
  <si>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</si>
  <si>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</si>
  <si>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</si>
  <si>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</si>
  <si>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</si>
  <si>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</si>
  <si>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</si>
  <si>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</si>
  <si>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</si>
  <si>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</si>
  <si>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</si>
  <si>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</si>
  <si>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</si>
  <si>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</si>
  <si>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</si>
  <si>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</si>
  <si>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</si>
  <si>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</si>
  <si>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</si>
  <si>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</si>
  <si>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</si>
  <si>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</si>
  <si>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</si>
  <si>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</si>
  <si>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</si>
  <si>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</si>
  <si>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</si>
  <si>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</si>
  <si>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</si>
  <si>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</si>
  <si>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</si>
  <si>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</si>
  <si>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</si>
  <si>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</si>
  <si>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</si>
  <si>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</si>
  <si>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</si>
  <si>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</si>
  <si>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</si>
  <si>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</si>
  <si>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</si>
  <si>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</si>
  <si>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</si>
  <si>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</si>
  <si>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</si>
  <si>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</si>
  <si>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</si>
  <si>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</si>
  <si>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</si>
  <si>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</si>
  <si>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</si>
  <si>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</si>
  <si>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</si>
  <si>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</si>
  <si>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</si>
  <si>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</si>
  <si>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</si>
  <si>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</si>
  <si>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</si>
  <si>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</si>
  <si>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</si>
  <si>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</si>
  <si>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</si>
  <si>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</si>
  <si>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</si>
  <si>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</si>
  <si>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</si>
  <si>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</si>
  <si>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</si>
  <si>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</si>
  <si>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</si>
  <si>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</si>
  <si>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</si>
  <si>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</si>
  <si>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</si>
  <si>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</si>
  <si>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</si>
  <si>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</si>
  <si>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</si>
  <si>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</si>
  <si>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</si>
  <si>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</si>
  <si>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</si>
  <si>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</si>
  <si>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</si>
  <si>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</si>
  <si>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</si>
  <si>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</si>
  <si>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</si>
  <si>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</si>
  <si>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</si>
  <si>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</si>
  <si>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</si>
  <si>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大阪府阪南市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</si>
  <si>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</si>
  <si>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</si>
  <si>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</si>
  <si>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</si>
  <si>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</si>
  <si>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</si>
  <si>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</si>
  <si>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</si>
  <si>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</si>
  <si>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</si>
  <si>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</si>
  <si>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</si>
  <si>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</si>
  <si>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</si>
  <si>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</si>
  <si>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</si>
  <si>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</si>
  <si>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</si>
  <si>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</si>
  <si>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</si>
  <si>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</si>
  <si>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</si>
  <si>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</si>
  <si>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</si>
  <si>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</si>
  <si>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</si>
  <si>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</si>
  <si>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</si>
  <si>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</si>
  <si>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</si>
  <si>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</si>
  <si>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</si>
  <si>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</si>
  <si>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</si>
  <si>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</si>
  <si>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</si>
  <si>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</si>
  <si>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</si>
  <si>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水道事業会計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</si>
  <si>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</si>
  <si>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</si>
  <si>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</si>
  <si>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</si>
  <si>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</si>
  <si>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</si>
  <si>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</si>
  <si>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</si>
  <si>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</si>
  <si>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</si>
  <si>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</si>
  <si>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</si>
  <si>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</si>
  <si>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</si>
  <si>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</si>
  <si>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</si>
  <si>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</si>
  <si>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</si>
  <si>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</si>
  <si>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</si>
  <si>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</si>
  <si>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</si>
  <si>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</si>
  <si>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</si>
  <si>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</si>
  <si>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</si>
  <si>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</si>
  <si>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</si>
  <si>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</si>
  <si>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</si>
  <si>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</si>
  <si>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</si>
  <si>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</si>
  <si>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</si>
  <si>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</si>
  <si>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</si>
  <si>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</si>
  <si>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</si>
  <si>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</si>
  <si>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</si>
  <si>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</si>
  <si>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</si>
  <si>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</si>
  <si>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</si>
  <si>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</si>
  <si>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</si>
  <si>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</si>
  <si>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</si>
  <si>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</si>
  <si>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</si>
  <si>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</si>
  <si>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</si>
  <si>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</si>
  <si>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</si>
  <si>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</si>
  <si>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</si>
  <si>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</si>
  <si>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</si>
  <si>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</si>
  <si>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</si>
  <si>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</si>
  <si>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</si>
  <si>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</si>
  <si>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</si>
  <si>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</si>
  <si>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</si>
  <si>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</si>
  <si>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</si>
  <si>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</si>
  <si>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</si>
  <si>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</si>
  <si>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</si>
  <si>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</si>
  <si>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</si>
  <si>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</si>
  <si>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</si>
  <si>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</si>
  <si>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</si>
  <si>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</si>
  <si>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</si>
  <si>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</si>
  <si>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</si>
  <si>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</si>
  <si>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</si>
  <si>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</si>
  <si>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</si>
  <si>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</si>
  <si>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</si>
  <si>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</si>
  <si>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</si>
  <si>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</si>
  <si>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</si>
  <si>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</si>
  <si>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</si>
  <si>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</si>
  <si>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</si>
  <si>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</si>
  <si>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</si>
  <si>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</si>
  <si>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</si>
  <si>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</si>
  <si>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</si>
  <si>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</si>
  <si>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</si>
  <si>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</si>
  <si>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</si>
  <si>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</si>
  <si>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</si>
  <si>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</si>
  <si>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</si>
  <si>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</si>
  <si>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</si>
  <si>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</si>
  <si>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</si>
  <si>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</si>
  <si>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</si>
  <si>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</si>
  <si>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</si>
  <si>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</si>
  <si>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</si>
  <si>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</si>
  <si>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</si>
  <si>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</si>
  <si>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</si>
  <si>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</si>
  <si>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</si>
  <si>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</si>
  <si>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</si>
  <si>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</si>
  <si>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</si>
  <si>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</si>
  <si>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</si>
  <si>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</si>
  <si>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</si>
  <si>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</si>
  <si>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</si>
  <si>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</si>
  <si>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3.11</t>
  </si>
  <si>
    <t>▲ 3.01</t>
  </si>
  <si>
    <t>国民健康保険特別会計</t>
  </si>
  <si>
    <t>▲ 8.97</t>
  </si>
  <si>
    <t>▲ 7.82</t>
  </si>
  <si>
    <t>▲ 6.59</t>
  </si>
  <si>
    <t>▲ 5.95</t>
  </si>
  <si>
    <t>▲ 5.10</t>
  </si>
  <si>
    <t>水道事業会計</t>
  </si>
  <si>
    <t>一般会計</t>
  </si>
  <si>
    <t>介護保険特別会計</t>
  </si>
  <si>
    <t>後期高齢者医療特別会計</t>
  </si>
  <si>
    <t>病院事業会計</t>
  </si>
  <si>
    <t>下水道事業特別会計</t>
  </si>
  <si>
    <t>その他会計（赤字）</t>
  </si>
  <si>
    <t>その他会計（黒字）</t>
  </si>
  <si>
    <t>-</t>
    <phoneticPr fontId="2"/>
  </si>
  <si>
    <t>-</t>
    <phoneticPr fontId="2"/>
  </si>
  <si>
    <t>泉南清掃事務組合（一般会計）</t>
    <rPh sb="0" eb="2">
      <t>センナン</t>
    </rPh>
    <rPh sb="2" eb="4">
      <t>セイソウ</t>
    </rPh>
    <rPh sb="4" eb="6">
      <t>ジム</t>
    </rPh>
    <rPh sb="6" eb="8">
      <t>クミアイ</t>
    </rPh>
    <rPh sb="9" eb="11">
      <t>イッパン</t>
    </rPh>
    <rPh sb="11" eb="13">
      <t>カイケイ</t>
    </rPh>
    <phoneticPr fontId="2"/>
  </si>
  <si>
    <t>泉州南消防組合（一般会計）</t>
    <rPh sb="0" eb="2">
      <t>センシュウ</t>
    </rPh>
    <rPh sb="2" eb="3">
      <t>ミナミ</t>
    </rPh>
    <rPh sb="3" eb="5">
      <t>ショウボウ</t>
    </rPh>
    <rPh sb="5" eb="7">
      <t>クミアイ</t>
    </rPh>
    <rPh sb="8" eb="10">
      <t>イッパン</t>
    </rPh>
    <rPh sb="10" eb="12">
      <t>カイケイ</t>
    </rPh>
    <phoneticPr fontId="2"/>
  </si>
  <si>
    <t>大阪広域水道企業団（水道事業会計）</t>
    <rPh sb="0" eb="2">
      <t>オオサカ</t>
    </rPh>
    <rPh sb="2" eb="4">
      <t>コウイキ</t>
    </rPh>
    <rPh sb="4" eb="6">
      <t>スイドウ</t>
    </rPh>
    <rPh sb="6" eb="8">
      <t>キギョウ</t>
    </rPh>
    <rPh sb="8" eb="9">
      <t>ダン</t>
    </rPh>
    <rPh sb="10" eb="12">
      <t>スイドウ</t>
    </rPh>
    <rPh sb="12" eb="14">
      <t>ジギョウ</t>
    </rPh>
    <rPh sb="14" eb="16">
      <t>カイケイ</t>
    </rPh>
    <phoneticPr fontId="2"/>
  </si>
  <si>
    <t>大阪広域水道企業団（工業用水道事業会計）</t>
    <rPh sb="0" eb="2">
      <t>オオサカ</t>
    </rPh>
    <rPh sb="2" eb="4">
      <t>コウイキ</t>
    </rPh>
    <rPh sb="4" eb="6">
      <t>スイドウ</t>
    </rPh>
    <rPh sb="6" eb="8">
      <t>キギョウ</t>
    </rPh>
    <rPh sb="8" eb="9">
      <t>ダン</t>
    </rPh>
    <rPh sb="10" eb="13">
      <t>コウギョウヨウ</t>
    </rPh>
    <rPh sb="13" eb="15">
      <t>スイドウ</t>
    </rPh>
    <rPh sb="15" eb="17">
      <t>ジギョウ</t>
    </rPh>
    <rPh sb="17" eb="19">
      <t>カイケイ</t>
    </rPh>
    <phoneticPr fontId="2"/>
  </si>
  <si>
    <t>大阪府後期高齢者医療広域連合（一般会計）</t>
    <rPh sb="0" eb="3">
      <t>オオサカフ</t>
    </rPh>
    <rPh sb="3" eb="5">
      <t>コウキ</t>
    </rPh>
    <rPh sb="5" eb="8">
      <t>コウレイシャ</t>
    </rPh>
    <rPh sb="8" eb="10">
      <t>イリョウ</t>
    </rPh>
    <rPh sb="10" eb="12">
      <t>コウイキ</t>
    </rPh>
    <rPh sb="12" eb="14">
      <t>レンゴウ</t>
    </rPh>
    <rPh sb="15" eb="17">
      <t>イッパン</t>
    </rPh>
    <rPh sb="17" eb="19">
      <t>カイケイ</t>
    </rPh>
    <phoneticPr fontId="2"/>
  </si>
  <si>
    <t>大阪府後期高齢者医療広域連合（特別会計）</t>
    <rPh sb="0" eb="3">
      <t>オオサカフ</t>
    </rPh>
    <rPh sb="3" eb="5">
      <t>コウキ</t>
    </rPh>
    <rPh sb="5" eb="8">
      <t>コウレイシャ</t>
    </rPh>
    <rPh sb="8" eb="10">
      <t>イリョウ</t>
    </rPh>
    <rPh sb="10" eb="12">
      <t>コウイキ</t>
    </rPh>
    <rPh sb="12" eb="14">
      <t>レンゴウ</t>
    </rPh>
    <rPh sb="15" eb="17">
      <t>トクベツ</t>
    </rPh>
    <rPh sb="17" eb="19">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</si>
</sst>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40203</c:v>
                </c:pt>
                <c:pt idx="1">
                  <c:v>33364</c:v>
                </c:pt>
                <c:pt idx="2">
                  <c:v>36396</c:v>
                </c:pt>
                <c:pt idx="3">
                  <c:v>62256</c:v>
                </c:pt>
                <c:pt idx="4">
                  <c:v>53896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47425</c:v>
                </c:pt>
                <c:pt idx="1">
                  <c:v>10803</c:v>
                </c:pt>
                <c:pt idx="2">
                  <c:v>9592</c:v>
                </c:pt>
                <c:pt idx="3">
                  <c:v>17563</c:v>
                </c:pt>
                <c:pt idx="4">
                  <c:v>23952</c:v>
                </c:pt>
              </c:numCache>
            </c:numRef>
          </c:val>
          <c:smooth val="0"/>
        </c:ser>
        <c:dLbls>
          <c:showLegendKey val="0"/>
          <c:showVal val="0"/>
          <c:showCatName val="0"/>
          <c:showSerName val="0"/>
          <c:showPercent val="0"/>
          <c:showBubbleSize val="0"/>
        </c:dLbls>
        <c:marker val="1"/>
        <c:smooth val="0"/>
        <c:axId val="163710464"/>
        <c:axId val="163712384"/>
      </c:lineChart>
      <c:catAx>
        <c:axId val="1637104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712384"/>
        <c:crosses val="autoZero"/>
        <c:auto val="1"/>
        <c:lblAlgn val="ctr"/>
        <c:lblOffset val="100"/>
        <c:tickLblSkip val="1"/>
        <c:tickMarkSkip val="1"/>
        <c:noMultiLvlLbl val="0"/>
      </c:catAx>
      <c:valAx>
        <c:axId val="16371238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710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1.94</c:v>
                </c:pt>
                <c:pt idx="1">
                  <c:v>2.3199999999999998</c:v>
                </c:pt>
                <c:pt idx="2">
                  <c:v>1.68</c:v>
                </c:pt>
                <c:pt idx="3">
                  <c:v>1.95</c:v>
                </c:pt>
                <c:pt idx="4">
                  <c:v>1.88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20.32</c:v>
                </c:pt>
                <c:pt idx="1">
                  <c:v>23.68</c:v>
                </c:pt>
                <c:pt idx="2">
                  <c:v>21.23</c:v>
                </c:pt>
                <c:pt idx="3">
                  <c:v>20.66</c:v>
                </c:pt>
                <c:pt idx="4">
                  <c:v>17.66</c:v>
                </c:pt>
              </c:numCache>
            </c:numRef>
          </c:val>
        </c:ser>
        <c:dLbls>
          <c:showLegendKey val="0"/>
          <c:showVal val="0"/>
          <c:showCatName val="0"/>
          <c:showSerName val="0"/>
          <c:showPercent val="0"/>
          <c:showBubbleSize val="0"/>
        </c:dLbls>
        <c:gapWidth val="250"/>
        <c:overlap val="100"/>
        <c:axId val="164310400"/>
        <c:axId val="1643125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8.4600000000000009</c:v>
                </c:pt>
                <c:pt idx="1">
                  <c:v>3.7</c:v>
                </c:pt>
                <c:pt idx="2">
                  <c:v>-3.11</c:v>
                </c:pt>
                <c:pt idx="3">
                  <c:v>0.05</c:v>
                </c:pt>
                <c:pt idx="4">
                  <c:v>-3.01</c:v>
                </c:pt>
              </c:numCache>
            </c:numRef>
          </c:val>
          <c:smooth val="0"/>
        </c:ser>
        <c:dLbls>
          <c:showLegendKey val="0"/>
          <c:showVal val="0"/>
          <c:showCatName val="0"/>
          <c:showSerName val="0"/>
          <c:showPercent val="0"/>
          <c:showBubbleSize val="0"/>
        </c:dLbls>
        <c:marker val="1"/>
        <c:smooth val="0"/>
        <c:axId val="164310400"/>
        <c:axId val="164312576"/>
      </c:lineChart>
      <c:catAx>
        <c:axId val="164310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4312576"/>
        <c:crosses val="autoZero"/>
        <c:auto val="1"/>
        <c:lblAlgn val="ctr"/>
        <c:lblOffset val="100"/>
        <c:tickLblSkip val="1"/>
        <c:tickMarkSkip val="1"/>
        <c:noMultiLvlLbl val="0"/>
      </c:catAx>
      <c:valAx>
        <c:axId val="164312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310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0.16</c:v>
                </c:pt>
                <c:pt idx="2">
                  <c:v>#N/A</c:v>
                </c:pt>
                <c:pt idx="3">
                  <c:v>0.09</c:v>
                </c:pt>
                <c:pt idx="4">
                  <c:v>#N/A</c:v>
                </c:pt>
                <c:pt idx="5">
                  <c:v>0.14000000000000001</c:v>
                </c:pt>
                <c:pt idx="6">
                  <c:v>#N/A</c:v>
                </c:pt>
                <c:pt idx="7">
                  <c:v>0.14000000000000001</c:v>
                </c:pt>
                <c:pt idx="8">
                  <c:v>#N/A</c:v>
                </c:pt>
                <c:pt idx="9">
                  <c:v>0.18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0.19</c:v>
                </c:pt>
                <c:pt idx="2">
                  <c:v>#N/A</c:v>
                </c:pt>
                <c:pt idx="3">
                  <c:v>0.1</c:v>
                </c:pt>
                <c:pt idx="4">
                  <c:v>#N/A</c:v>
                </c:pt>
                <c:pt idx="5">
                  <c:v>0.67</c:v>
                </c:pt>
                <c:pt idx="6">
                  <c:v>#N/A</c:v>
                </c:pt>
                <c:pt idx="7">
                  <c:v>0.47</c:v>
                </c:pt>
                <c:pt idx="8">
                  <c:v>#N/A</c:v>
                </c:pt>
                <c:pt idx="9">
                  <c:v>0.57999999999999996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1.94</c:v>
                </c:pt>
                <c:pt idx="2">
                  <c:v>#N/A</c:v>
                </c:pt>
                <c:pt idx="3">
                  <c:v>2.31</c:v>
                </c:pt>
                <c:pt idx="4">
                  <c:v>#N/A</c:v>
                </c:pt>
                <c:pt idx="5">
                  <c:v>1.68</c:v>
                </c:pt>
                <c:pt idx="6">
                  <c:v>#N/A</c:v>
                </c:pt>
                <c:pt idx="7">
                  <c:v>1.94</c:v>
                </c:pt>
                <c:pt idx="8">
                  <c:v>#N/A</c:v>
                </c:pt>
                <c:pt idx="9">
                  <c:v>1.87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9.18</c:v>
                </c:pt>
                <c:pt idx="2">
                  <c:v>#N/A</c:v>
                </c:pt>
                <c:pt idx="3">
                  <c:v>9.6199999999999992</c:v>
                </c:pt>
                <c:pt idx="4">
                  <c:v>#N/A</c:v>
                </c:pt>
                <c:pt idx="5">
                  <c:v>9.8699999999999992</c:v>
                </c:pt>
                <c:pt idx="6">
                  <c:v>#N/A</c:v>
                </c:pt>
                <c:pt idx="7">
                  <c:v>10.24</c:v>
                </c:pt>
                <c:pt idx="8">
                  <c:v>#N/A</c:v>
                </c:pt>
                <c:pt idx="9">
                  <c:v>7.44</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8.9700000000000006</c:v>
                </c:pt>
                <c:pt idx="1">
                  <c:v>#N/A</c:v>
                </c:pt>
                <c:pt idx="2">
                  <c:v>7.82</c:v>
                </c:pt>
                <c:pt idx="3">
                  <c:v>#N/A</c:v>
                </c:pt>
                <c:pt idx="4">
                  <c:v>6.59</c:v>
                </c:pt>
                <c:pt idx="5">
                  <c:v>#N/A</c:v>
                </c:pt>
                <c:pt idx="6">
                  <c:v>5.95</c:v>
                </c:pt>
                <c:pt idx="7">
                  <c:v>#N/A</c:v>
                </c:pt>
                <c:pt idx="8">
                  <c:v>5.0999999999999996</c:v>
                </c:pt>
                <c:pt idx="9">
                  <c:v>#N/A</c:v>
                </c:pt>
              </c:numCache>
            </c:numRef>
          </c:val>
        </c:ser>
        <c:dLbls>
          <c:showLegendKey val="0"/>
          <c:showVal val="0"/>
          <c:showCatName val="0"/>
          <c:showSerName val="0"/>
          <c:showPercent val="0"/>
          <c:showBubbleSize val="0"/>
        </c:dLbls>
        <c:gapWidth val="150"/>
        <c:overlap val="100"/>
        <c:axId val="164812288"/>
        <c:axId val="164813824"/>
      </c:barChart>
      <c:catAx>
        <c:axId val="164812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4813824"/>
        <c:crosses val="autoZero"/>
        <c:auto val="1"/>
        <c:lblAlgn val="ctr"/>
        <c:lblOffset val="100"/>
        <c:tickLblSkip val="1"/>
        <c:tickMarkSkip val="1"/>
        <c:noMultiLvlLbl val="0"/>
      </c:catAx>
      <c:valAx>
        <c:axId val="164813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8122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1613</c:v>
                </c:pt>
                <c:pt idx="5">
                  <c:v>1629</c:v>
                </c:pt>
                <c:pt idx="8">
                  <c:v>1593</c:v>
                </c:pt>
                <c:pt idx="11">
                  <c:v>1598</c:v>
                </c:pt>
                <c:pt idx="14">
                  <c:v>1702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88</c:v>
                </c:pt>
                <c:pt idx="3">
                  <c:v>88</c:v>
                </c:pt>
                <c:pt idx="6">
                  <c:v>88</c:v>
                </c:pt>
                <c:pt idx="9">
                  <c:v>88</c:v>
                </c:pt>
                <c:pt idx="12">
                  <c:v>88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43</c:v>
                </c:pt>
                <c:pt idx="3">
                  <c:v>28</c:v>
                </c:pt>
                <c:pt idx="6">
                  <c:v>50</c:v>
                </c:pt>
                <c:pt idx="9">
                  <c:v>15</c:v>
                </c:pt>
                <c:pt idx="12">
                  <c:v>22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552</c:v>
                </c:pt>
                <c:pt idx="3">
                  <c:v>482</c:v>
                </c:pt>
                <c:pt idx="6">
                  <c:v>640</c:v>
                </c:pt>
                <c:pt idx="9">
                  <c:v>686</c:v>
                </c:pt>
                <c:pt idx="12">
                  <c:v>728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1649</c:v>
                </c:pt>
                <c:pt idx="3">
                  <c:v>1717</c:v>
                </c:pt>
                <c:pt idx="6">
                  <c:v>1678</c:v>
                </c:pt>
                <c:pt idx="9">
                  <c:v>1679</c:v>
                </c:pt>
                <c:pt idx="12">
                  <c:v>1847</c:v>
                </c:pt>
              </c:numCache>
            </c:numRef>
          </c:val>
        </c:ser>
        <c:dLbls>
          <c:showLegendKey val="0"/>
          <c:showVal val="0"/>
          <c:showCatName val="0"/>
          <c:showSerName val="0"/>
          <c:showPercent val="0"/>
          <c:showBubbleSize val="0"/>
        </c:dLbls>
        <c:gapWidth val="100"/>
        <c:overlap val="100"/>
        <c:axId val="163123584"/>
        <c:axId val="1631255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719</c:v>
                </c:pt>
                <c:pt idx="2">
                  <c:v>#N/A</c:v>
                </c:pt>
                <c:pt idx="3">
                  <c:v>#N/A</c:v>
                </c:pt>
                <c:pt idx="4">
                  <c:v>686</c:v>
                </c:pt>
                <c:pt idx="5">
                  <c:v>#N/A</c:v>
                </c:pt>
                <c:pt idx="6">
                  <c:v>#N/A</c:v>
                </c:pt>
                <c:pt idx="7">
                  <c:v>863</c:v>
                </c:pt>
                <c:pt idx="8">
                  <c:v>#N/A</c:v>
                </c:pt>
                <c:pt idx="9">
                  <c:v>#N/A</c:v>
                </c:pt>
                <c:pt idx="10">
                  <c:v>870</c:v>
                </c:pt>
                <c:pt idx="11">
                  <c:v>#N/A</c:v>
                </c:pt>
                <c:pt idx="12">
                  <c:v>#N/A</c:v>
                </c:pt>
                <c:pt idx="13">
                  <c:v>983</c:v>
                </c:pt>
                <c:pt idx="14">
                  <c:v>#N/A</c:v>
                </c:pt>
              </c:numCache>
            </c:numRef>
          </c:val>
          <c:smooth val="0"/>
        </c:ser>
        <c:dLbls>
          <c:showLegendKey val="0"/>
          <c:showVal val="0"/>
          <c:showCatName val="0"/>
          <c:showSerName val="0"/>
          <c:showPercent val="0"/>
          <c:showBubbleSize val="0"/>
        </c:dLbls>
        <c:marker val="1"/>
        <c:smooth val="0"/>
        <c:axId val="163123584"/>
        <c:axId val="163125504"/>
      </c:lineChart>
      <c:catAx>
        <c:axId val="163123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3125504"/>
        <c:crosses val="autoZero"/>
        <c:auto val="1"/>
        <c:lblAlgn val="ctr"/>
        <c:lblOffset val="100"/>
        <c:tickLblSkip val="1"/>
        <c:tickMarkSkip val="1"/>
        <c:noMultiLvlLbl val="0"/>
      </c:catAx>
      <c:valAx>
        <c:axId val="163125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123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14383</c:v>
                </c:pt>
                <c:pt idx="5">
                  <c:v>14510</c:v>
                </c:pt>
                <c:pt idx="8">
                  <c:v>15187</c:v>
                </c:pt>
                <c:pt idx="11">
                  <c:v>15604</c:v>
                </c:pt>
                <c:pt idx="14">
                  <c:v>16583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5006</c:v>
                </c:pt>
                <c:pt idx="5">
                  <c:v>5055</c:v>
                </c:pt>
                <c:pt idx="8">
                  <c:v>4909</c:v>
                </c:pt>
                <c:pt idx="11">
                  <c:v>4788</c:v>
                </c:pt>
                <c:pt idx="14">
                  <c:v>4755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3479</c:v>
                </c:pt>
                <c:pt idx="5">
                  <c:v>4115</c:v>
                </c:pt>
                <c:pt idx="8">
                  <c:v>3965</c:v>
                </c:pt>
                <c:pt idx="11">
                  <c:v>3854</c:v>
                </c:pt>
                <c:pt idx="14">
                  <c:v>3443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3856</c:v>
                </c:pt>
                <c:pt idx="3">
                  <c:v>3844</c:v>
                </c:pt>
                <c:pt idx="6">
                  <c:v>3767</c:v>
                </c:pt>
                <c:pt idx="9">
                  <c:v>3594</c:v>
                </c:pt>
                <c:pt idx="12">
                  <c:v>3435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295</c:v>
                </c:pt>
                <c:pt idx="3">
                  <c:v>318</c:v>
                </c:pt>
                <c:pt idx="6">
                  <c:v>497</c:v>
                </c:pt>
                <c:pt idx="9">
                  <c:v>730</c:v>
                </c:pt>
                <c:pt idx="12">
                  <c:v>1204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7915</c:v>
                </c:pt>
                <c:pt idx="3">
                  <c:v>7144</c:v>
                </c:pt>
                <c:pt idx="6">
                  <c:v>8673</c:v>
                </c:pt>
                <c:pt idx="9">
                  <c:v>8545</c:v>
                </c:pt>
                <c:pt idx="12">
                  <c:v>8836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442</c:v>
                </c:pt>
                <c:pt idx="3">
                  <c:v>353</c:v>
                </c:pt>
                <c:pt idx="6">
                  <c:v>265</c:v>
                </c:pt>
                <c:pt idx="9">
                  <c:v>177</c:v>
                </c:pt>
                <c:pt idx="12">
                  <c:v>88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16185</c:v>
                </c:pt>
                <c:pt idx="3">
                  <c:v>16085</c:v>
                </c:pt>
                <c:pt idx="6">
                  <c:v>15947</c:v>
                </c:pt>
                <c:pt idx="9">
                  <c:v>16435</c:v>
                </c:pt>
                <c:pt idx="12">
                  <c:v>16502</c:v>
                </c:pt>
              </c:numCache>
            </c:numRef>
          </c:val>
        </c:ser>
        <c:dLbls>
          <c:showLegendKey val="0"/>
          <c:showVal val="0"/>
          <c:showCatName val="0"/>
          <c:showSerName val="0"/>
          <c:showPercent val="0"/>
          <c:showBubbleSize val="0"/>
        </c:dLbls>
        <c:gapWidth val="100"/>
        <c:overlap val="100"/>
        <c:axId val="140861440"/>
        <c:axId val="1408633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5824</c:v>
                </c:pt>
                <c:pt idx="2">
                  <c:v>#N/A</c:v>
                </c:pt>
                <c:pt idx="3">
                  <c:v>#N/A</c:v>
                </c:pt>
                <c:pt idx="4">
                  <c:v>4064</c:v>
                </c:pt>
                <c:pt idx="5">
                  <c:v>#N/A</c:v>
                </c:pt>
                <c:pt idx="6">
                  <c:v>#N/A</c:v>
                </c:pt>
                <c:pt idx="7">
                  <c:v>5089</c:v>
                </c:pt>
                <c:pt idx="8">
                  <c:v>#N/A</c:v>
                </c:pt>
                <c:pt idx="9">
                  <c:v>#N/A</c:v>
                </c:pt>
                <c:pt idx="10">
                  <c:v>5235</c:v>
                </c:pt>
                <c:pt idx="11">
                  <c:v>#N/A</c:v>
                </c:pt>
                <c:pt idx="12">
                  <c:v>#N/A</c:v>
                </c:pt>
                <c:pt idx="13">
                  <c:v>5284</c:v>
                </c:pt>
                <c:pt idx="14">
                  <c:v>#N/A</c:v>
                </c:pt>
              </c:numCache>
            </c:numRef>
          </c:val>
          <c:smooth val="0"/>
        </c:ser>
        <c:dLbls>
          <c:showLegendKey val="0"/>
          <c:showVal val="0"/>
          <c:showCatName val="0"/>
          <c:showSerName val="0"/>
          <c:showPercent val="0"/>
          <c:showBubbleSize val="0"/>
        </c:dLbls>
        <c:marker val="1"/>
        <c:smooth val="0"/>
        <c:axId val="140861440"/>
        <c:axId val="140863360"/>
      </c:lineChart>
      <c:catAx>
        <c:axId val="140861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863360"/>
        <c:crosses val="autoZero"/>
        <c:auto val="1"/>
        <c:lblAlgn val="ctr"/>
        <c:lblOffset val="100"/>
        <c:tickLblSkip val="1"/>
        <c:tickMarkSkip val="1"/>
        <c:noMultiLvlLbl val="0"/>
      </c:catAx>
      <c:valAx>
        <c:axId val="140863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61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大阪府阪南市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56,975
56,708
36.17
17,564,436
17,354,846
199,594
10,639,376
16,501,908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56.8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市は大阪都市圏の住宅衛星都市であり、市内には中核となる産業がなく事業所数も少ないことから、税収は個人の市民税、固定資産税の占める割合が大きく、財政力指数は類似団体平均を大きく下回っている。</a:t>
          </a:r>
        </a:p>
        <a:p>
          <a:r>
            <a:rPr kumimoji="1" lang="ja-JP" altLang="en-US" sz="1300">
              <a:latin typeface="ＭＳ Ｐゴシック"/>
            </a:rPr>
            <a:t>　引き続き、企業誘致の促進など税基盤の拡充に努めるとともに、市税の徴収強化、徴収率向上に取り組む。</a:t>
          </a:r>
        </a:p>
        <a:p>
          <a:endParaRPr kumimoji="1" lang="ja-JP" altLang="en-US"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137160</xdr:rowOff>
    </xdr:from>
    <xdr:to>
      <xdr:col>7</xdr:col>
      <xdr:colOff>152400</xdr:colOff>
      <xdr:row>45</xdr:row>
      <xdr:rowOff>17780</xdr:rowOff>
    </xdr:to>
    <xdr:cxnSp macro="">
      <xdr:nvCxnSpPr>
        <xdr:cNvPr id="60" name="直線コネクタ 59"/>
        <xdr:cNvCxnSpPr/>
      </xdr:nvCxnSpPr>
      <xdr:spPr>
        <a:xfrm flipV="1">
          <a:off x="4953000" y="630936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161307</xdr:rowOff>
    </xdr:from>
    <xdr:ext cx="762000" cy="259045"/>
    <xdr:sp macro="" textlink="">
      <xdr:nvSpPr>
        <xdr:cNvPr id="61" name="財政力最小値テキスト"/>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0.39</a:t>
          </a:r>
          <a:endParaRPr kumimoji="1" lang="ja-JP" altLang="en-US" sz="1000" b="1">
            <a:latin typeface="ＭＳ Ｐゴシック"/>
          </a:endParaRPr>
        </a:p>
      </xdr:txBody>
    </xdr:sp>
    <xdr:clientData/>
  </xdr:oneCellAnchor>
  <xdr:twoCellAnchor>
    <xdr:from>
      <xdr:col>7</xdr:col>
      <xdr:colOff>63500</xdr:colOff>
      <xdr:row>45</xdr:row>
      <xdr:rowOff>17780</xdr:rowOff>
    </xdr:from>
    <xdr:to>
      <xdr:col>7</xdr:col>
      <xdr:colOff>241300</xdr:colOff>
      <xdr:row>45</xdr:row>
      <xdr:rowOff>17780</xdr:rowOff>
    </xdr:to>
    <xdr:cxnSp macro="">
      <xdr:nvCxnSpPr>
        <xdr:cNvPr id="62" name="直線コネクタ 61"/>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52087</xdr:rowOff>
    </xdr:from>
    <xdr:ext cx="762000" cy="259045"/>
    <xdr:sp macro="" textlink="">
      <xdr:nvSpPr>
        <xdr:cNvPr id="63" name="財政力最大値テキスト"/>
        <xdr:cNvSpPr txBox="1"/>
      </xdr:nvSpPr>
      <xdr:spPr>
        <a:xfrm>
          <a:off x="5041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137160</xdr:rowOff>
    </xdr:from>
    <xdr:to>
      <xdr:col>7</xdr:col>
      <xdr:colOff>241300</xdr:colOff>
      <xdr:row>36</xdr:row>
      <xdr:rowOff>137160</xdr:rowOff>
    </xdr:to>
    <xdr:cxnSp macro="">
      <xdr:nvCxnSpPr>
        <xdr:cNvPr id="64" name="直線コネクタ 63"/>
        <xdr:cNvCxnSpPr/>
      </xdr:nvCxnSpPr>
      <xdr:spPr>
        <a:xfrm>
          <a:off x="4864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22860</xdr:rowOff>
    </xdr:from>
    <xdr:to>
      <xdr:col>7</xdr:col>
      <xdr:colOff>152400</xdr:colOff>
      <xdr:row>43</xdr:row>
      <xdr:rowOff>22860</xdr:rowOff>
    </xdr:to>
    <xdr:cxnSp macro="">
      <xdr:nvCxnSpPr>
        <xdr:cNvPr id="65" name="直線コネクタ 64"/>
        <xdr:cNvCxnSpPr/>
      </xdr:nvCxnSpPr>
      <xdr:spPr>
        <a:xfrm>
          <a:off x="4114800" y="73952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114317</xdr:rowOff>
    </xdr:from>
    <xdr:ext cx="762000" cy="259045"/>
    <xdr:sp macro="" textlink="">
      <xdr:nvSpPr>
        <xdr:cNvPr id="66" name="財政力平均値テキスト"/>
        <xdr:cNvSpPr txBox="1"/>
      </xdr:nvSpPr>
      <xdr:spPr>
        <a:xfrm>
          <a:off x="5041900" y="6972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97790</xdr:rowOff>
    </xdr:from>
    <xdr:to>
      <xdr:col>7</xdr:col>
      <xdr:colOff>203200</xdr:colOff>
      <xdr:row>42</xdr:row>
      <xdr:rowOff>27940</xdr:rowOff>
    </xdr:to>
    <xdr:sp macro="" textlink="">
      <xdr:nvSpPr>
        <xdr:cNvPr id="67" name="フローチャート : 判断 66"/>
        <xdr:cNvSpPr/>
      </xdr:nvSpPr>
      <xdr:spPr>
        <a:xfrm>
          <a:off x="4902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170180</xdr:rowOff>
    </xdr:from>
    <xdr:to>
      <xdr:col>6</xdr:col>
      <xdr:colOff>0</xdr:colOff>
      <xdr:row>43</xdr:row>
      <xdr:rowOff>22860</xdr:rowOff>
    </xdr:to>
    <xdr:cxnSp macro="">
      <xdr:nvCxnSpPr>
        <xdr:cNvPr id="68" name="直線コネクタ 67"/>
        <xdr:cNvCxnSpPr/>
      </xdr:nvCxnSpPr>
      <xdr:spPr>
        <a:xfrm>
          <a:off x="3225800" y="73710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73660</xdr:rowOff>
    </xdr:from>
    <xdr:to>
      <xdr:col>6</xdr:col>
      <xdr:colOff>50800</xdr:colOff>
      <xdr:row>42</xdr:row>
      <xdr:rowOff>3810</xdr:rowOff>
    </xdr:to>
    <xdr:sp macro="" textlink="">
      <xdr:nvSpPr>
        <xdr:cNvPr id="69" name="フローチャート : 判断 68"/>
        <xdr:cNvSpPr/>
      </xdr:nvSpPr>
      <xdr:spPr>
        <a:xfrm>
          <a:off x="4064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13987</xdr:rowOff>
    </xdr:from>
    <xdr:ext cx="736600" cy="259045"/>
    <xdr:sp macro="" textlink="">
      <xdr:nvSpPr>
        <xdr:cNvPr id="70" name="テキスト ボックス 69"/>
        <xdr:cNvSpPr txBox="1"/>
      </xdr:nvSpPr>
      <xdr:spPr>
        <a:xfrm>
          <a:off x="3733800" y="687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121920</xdr:rowOff>
    </xdr:from>
    <xdr:to>
      <xdr:col>4</xdr:col>
      <xdr:colOff>482600</xdr:colOff>
      <xdr:row>42</xdr:row>
      <xdr:rowOff>170180</xdr:rowOff>
    </xdr:to>
    <xdr:cxnSp macro="">
      <xdr:nvCxnSpPr>
        <xdr:cNvPr id="71" name="直線コネクタ 70"/>
        <xdr:cNvCxnSpPr/>
      </xdr:nvCxnSpPr>
      <xdr:spPr>
        <a:xfrm>
          <a:off x="2336800" y="73228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73660</xdr:rowOff>
    </xdr:from>
    <xdr:to>
      <xdr:col>4</xdr:col>
      <xdr:colOff>533400</xdr:colOff>
      <xdr:row>42</xdr:row>
      <xdr:rowOff>3810</xdr:rowOff>
    </xdr:to>
    <xdr:sp macro="" textlink="">
      <xdr:nvSpPr>
        <xdr:cNvPr id="72" name="フローチャート : 判断 71"/>
        <xdr:cNvSpPr/>
      </xdr:nvSpPr>
      <xdr:spPr>
        <a:xfrm>
          <a:off x="3175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13987</xdr:rowOff>
    </xdr:from>
    <xdr:ext cx="762000" cy="259045"/>
    <xdr:sp macro="" textlink="">
      <xdr:nvSpPr>
        <xdr:cNvPr id="73" name="テキスト ボックス 72"/>
        <xdr:cNvSpPr txBox="1"/>
      </xdr:nvSpPr>
      <xdr:spPr>
        <a:xfrm>
          <a:off x="2844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49530</xdr:rowOff>
    </xdr:from>
    <xdr:to>
      <xdr:col>3</xdr:col>
      <xdr:colOff>279400</xdr:colOff>
      <xdr:row>42</xdr:row>
      <xdr:rowOff>121920</xdr:rowOff>
    </xdr:to>
    <xdr:cxnSp macro="">
      <xdr:nvCxnSpPr>
        <xdr:cNvPr id="74" name="直線コネクタ 73"/>
        <xdr:cNvCxnSpPr/>
      </xdr:nvCxnSpPr>
      <xdr:spPr>
        <a:xfrm>
          <a:off x="1447800" y="72504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5" name="フローチャート : 判断 74"/>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6" name="テキスト ボックス 75"/>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129540</xdr:rowOff>
    </xdr:from>
    <xdr:to>
      <xdr:col>2</xdr:col>
      <xdr:colOff>127000</xdr:colOff>
      <xdr:row>39</xdr:row>
      <xdr:rowOff>59690</xdr:rowOff>
    </xdr:to>
    <xdr:sp macro="" textlink="">
      <xdr:nvSpPr>
        <xdr:cNvPr id="77" name="フローチャート : 判断 76"/>
        <xdr:cNvSpPr/>
      </xdr:nvSpPr>
      <xdr:spPr>
        <a:xfrm>
          <a:off x="13970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69867</xdr:rowOff>
    </xdr:from>
    <xdr:ext cx="762000" cy="259045"/>
    <xdr:sp macro="" textlink="">
      <xdr:nvSpPr>
        <xdr:cNvPr id="78" name="テキスト ボックス 77"/>
        <xdr:cNvSpPr txBox="1"/>
      </xdr:nvSpPr>
      <xdr:spPr>
        <a:xfrm>
          <a:off x="1066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143510</xdr:rowOff>
    </xdr:from>
    <xdr:to>
      <xdr:col>7</xdr:col>
      <xdr:colOff>203200</xdr:colOff>
      <xdr:row>43</xdr:row>
      <xdr:rowOff>73660</xdr:rowOff>
    </xdr:to>
    <xdr:sp macro="" textlink="">
      <xdr:nvSpPr>
        <xdr:cNvPr id="84" name="円/楕円 83"/>
        <xdr:cNvSpPr/>
      </xdr:nvSpPr>
      <xdr:spPr>
        <a:xfrm>
          <a:off x="49022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115587</xdr:rowOff>
    </xdr:from>
    <xdr:ext cx="762000" cy="259045"/>
    <xdr:sp macro="" textlink="">
      <xdr:nvSpPr>
        <xdr:cNvPr id="85" name="財政力該当値テキスト"/>
        <xdr:cNvSpPr txBox="1"/>
      </xdr:nvSpPr>
      <xdr:spPr>
        <a:xfrm>
          <a:off x="5041900" y="731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143510</xdr:rowOff>
    </xdr:from>
    <xdr:to>
      <xdr:col>6</xdr:col>
      <xdr:colOff>50800</xdr:colOff>
      <xdr:row>43</xdr:row>
      <xdr:rowOff>73660</xdr:rowOff>
    </xdr:to>
    <xdr:sp macro="" textlink="">
      <xdr:nvSpPr>
        <xdr:cNvPr id="86" name="円/楕円 85"/>
        <xdr:cNvSpPr/>
      </xdr:nvSpPr>
      <xdr:spPr>
        <a:xfrm>
          <a:off x="40640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58437</xdr:rowOff>
    </xdr:from>
    <xdr:ext cx="736600" cy="259045"/>
    <xdr:sp macro="" textlink="">
      <xdr:nvSpPr>
        <xdr:cNvPr id="87" name="テキスト ボックス 86"/>
        <xdr:cNvSpPr txBox="1"/>
      </xdr:nvSpPr>
      <xdr:spPr>
        <a:xfrm>
          <a:off x="3733800" y="743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119380</xdr:rowOff>
    </xdr:from>
    <xdr:to>
      <xdr:col>4</xdr:col>
      <xdr:colOff>533400</xdr:colOff>
      <xdr:row>43</xdr:row>
      <xdr:rowOff>49530</xdr:rowOff>
    </xdr:to>
    <xdr:sp macro="" textlink="">
      <xdr:nvSpPr>
        <xdr:cNvPr id="88" name="円/楕円 87"/>
        <xdr:cNvSpPr/>
      </xdr:nvSpPr>
      <xdr:spPr>
        <a:xfrm>
          <a:off x="3175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34307</xdr:rowOff>
    </xdr:from>
    <xdr:ext cx="762000" cy="259045"/>
    <xdr:sp macro="" textlink="">
      <xdr:nvSpPr>
        <xdr:cNvPr id="89" name="テキスト ボックス 88"/>
        <xdr:cNvSpPr txBox="1"/>
      </xdr:nvSpPr>
      <xdr:spPr>
        <a:xfrm>
          <a:off x="2844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71120</xdr:rowOff>
    </xdr:from>
    <xdr:to>
      <xdr:col>3</xdr:col>
      <xdr:colOff>330200</xdr:colOff>
      <xdr:row>43</xdr:row>
      <xdr:rowOff>1270</xdr:rowOff>
    </xdr:to>
    <xdr:sp macro="" textlink="">
      <xdr:nvSpPr>
        <xdr:cNvPr id="90" name="円/楕円 89"/>
        <xdr:cNvSpPr/>
      </xdr:nvSpPr>
      <xdr:spPr>
        <a:xfrm>
          <a:off x="2286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157497</xdr:rowOff>
    </xdr:from>
    <xdr:ext cx="762000" cy="259045"/>
    <xdr:sp macro="" textlink="">
      <xdr:nvSpPr>
        <xdr:cNvPr id="91" name="テキスト ボックス 90"/>
        <xdr:cNvSpPr txBox="1"/>
      </xdr:nvSpPr>
      <xdr:spPr>
        <a:xfrm>
          <a:off x="1955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170180</xdr:rowOff>
    </xdr:from>
    <xdr:to>
      <xdr:col>2</xdr:col>
      <xdr:colOff>127000</xdr:colOff>
      <xdr:row>42</xdr:row>
      <xdr:rowOff>100330</xdr:rowOff>
    </xdr:to>
    <xdr:sp macro="" textlink="">
      <xdr:nvSpPr>
        <xdr:cNvPr id="92" name="円/楕円 91"/>
        <xdr:cNvSpPr/>
      </xdr:nvSpPr>
      <xdr:spPr>
        <a:xfrm>
          <a:off x="1397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85107</xdr:rowOff>
    </xdr:from>
    <xdr:ext cx="762000" cy="259045"/>
    <xdr:sp macro="" textlink="">
      <xdr:nvSpPr>
        <xdr:cNvPr id="93" name="テキスト ボックス 92"/>
        <xdr:cNvSpPr txBox="1"/>
      </xdr:nvSpPr>
      <xdr:spPr>
        <a:xfrm>
          <a:off x="1066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3</a:t>
          </a:r>
          <a:r>
            <a:rPr kumimoji="1" lang="ja-JP" altLang="en-US" sz="1300">
              <a:latin typeface="ＭＳ Ｐゴシック"/>
            </a:rPr>
            <a:t>年の市制施行後、義務的経費が急増したことから、平成</a:t>
          </a:r>
          <a:r>
            <a:rPr kumimoji="1" lang="en-US" altLang="ja-JP" sz="1300">
              <a:latin typeface="ＭＳ Ｐゴシック"/>
            </a:rPr>
            <a:t>14</a:t>
          </a:r>
          <a:r>
            <a:rPr kumimoji="1" lang="ja-JP" altLang="en-US" sz="1300">
              <a:latin typeface="ＭＳ Ｐゴシック"/>
            </a:rPr>
            <a:t>年と</a:t>
          </a:r>
          <a:r>
            <a:rPr kumimoji="1" lang="en-US" altLang="ja-JP" sz="1300">
              <a:latin typeface="ＭＳ Ｐゴシック"/>
            </a:rPr>
            <a:t>18</a:t>
          </a:r>
          <a:r>
            <a:rPr kumimoji="1" lang="ja-JP" altLang="en-US" sz="1300">
              <a:latin typeface="ＭＳ Ｐゴシック"/>
            </a:rPr>
            <a:t>年の</a:t>
          </a:r>
          <a:r>
            <a:rPr kumimoji="1" lang="en-US" altLang="ja-JP" sz="1300">
              <a:latin typeface="ＭＳ Ｐゴシック"/>
            </a:rPr>
            <a:t>2</a:t>
          </a:r>
          <a:r>
            <a:rPr kumimoji="1" lang="ja-JP" altLang="en-US" sz="1300">
              <a:latin typeface="ＭＳ Ｐゴシック"/>
            </a:rPr>
            <a:t>度にわたり財政再建実施計画を策定し、職員定数削減等による総人件費の削減や事務事業評価システムを活用した事務事業の抜本的な見直し、特別会計経営健全化による繰出金の抑制等経常経費の削減に取り組むとともに、市税の徴収率向上、企業誘致による税基盤の拡充など、歳入の確保に取り組んでいる。</a:t>
          </a: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年度は、人件費は減少したものの、扶助費と公債費の増加などが要因となり、経常収支比率が悪化した。</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162378</xdr:rowOff>
    </xdr:from>
    <xdr:to>
      <xdr:col>7</xdr:col>
      <xdr:colOff>152400</xdr:colOff>
      <xdr:row>67</xdr:row>
      <xdr:rowOff>112183</xdr:rowOff>
    </xdr:to>
    <xdr:cxnSp macro="">
      <xdr:nvCxnSpPr>
        <xdr:cNvPr id="125" name="直線コネクタ 124"/>
        <xdr:cNvCxnSpPr/>
      </xdr:nvCxnSpPr>
      <xdr:spPr>
        <a:xfrm flipV="1">
          <a:off x="4953000" y="10277928"/>
          <a:ext cx="0" cy="13214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84260</xdr:rowOff>
    </xdr:from>
    <xdr:ext cx="762000" cy="259045"/>
    <xdr:sp macro="" textlink="">
      <xdr:nvSpPr>
        <xdr:cNvPr id="126" name="財政構造の弾力性最小値テキスト"/>
        <xdr:cNvSpPr txBox="1"/>
      </xdr:nvSpPr>
      <xdr:spPr>
        <a:xfrm>
          <a:off x="5041900" y="1157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104.5</a:t>
          </a:r>
          <a:endParaRPr kumimoji="1" lang="ja-JP" altLang="en-US" sz="1000" b="1">
            <a:latin typeface="ＭＳ Ｐゴシック"/>
          </a:endParaRPr>
        </a:p>
      </xdr:txBody>
    </xdr:sp>
    <xdr:clientData/>
  </xdr:oneCellAnchor>
  <xdr:twoCellAnchor>
    <xdr:from>
      <xdr:col>7</xdr:col>
      <xdr:colOff>63500</xdr:colOff>
      <xdr:row>67</xdr:row>
      <xdr:rowOff>112183</xdr:rowOff>
    </xdr:from>
    <xdr:to>
      <xdr:col>7</xdr:col>
      <xdr:colOff>241300</xdr:colOff>
      <xdr:row>67</xdr:row>
      <xdr:rowOff>112183</xdr:rowOff>
    </xdr:to>
    <xdr:cxnSp macro="">
      <xdr:nvCxnSpPr>
        <xdr:cNvPr id="127" name="直線コネクタ 126"/>
        <xdr:cNvCxnSpPr/>
      </xdr:nvCxnSpPr>
      <xdr:spPr>
        <a:xfrm>
          <a:off x="4864100" y="1159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77305</xdr:rowOff>
    </xdr:from>
    <xdr:ext cx="762000" cy="259045"/>
    <xdr:sp macro="" textlink="">
      <xdr:nvSpPr>
        <xdr:cNvPr id="128" name="財政構造の弾力性最大値テキスト"/>
        <xdr:cNvSpPr txBox="1"/>
      </xdr:nvSpPr>
      <xdr:spPr>
        <a:xfrm>
          <a:off x="5041900" y="1002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93.0</a:t>
          </a:r>
          <a:endParaRPr kumimoji="1" lang="ja-JP" altLang="en-US" sz="1000" b="1">
            <a:latin typeface="ＭＳ Ｐゴシック"/>
          </a:endParaRPr>
        </a:p>
      </xdr:txBody>
    </xdr:sp>
    <xdr:clientData/>
  </xdr:oneCellAnchor>
  <xdr:twoCellAnchor>
    <xdr:from>
      <xdr:col>7</xdr:col>
      <xdr:colOff>63500</xdr:colOff>
      <xdr:row>59</xdr:row>
      <xdr:rowOff>162378</xdr:rowOff>
    </xdr:from>
    <xdr:to>
      <xdr:col>7</xdr:col>
      <xdr:colOff>241300</xdr:colOff>
      <xdr:row>59</xdr:row>
      <xdr:rowOff>162378</xdr:rowOff>
    </xdr:to>
    <xdr:cxnSp macro="">
      <xdr:nvCxnSpPr>
        <xdr:cNvPr id="129" name="直線コネクタ 128"/>
        <xdr:cNvCxnSpPr/>
      </xdr:nvCxnSpPr>
      <xdr:spPr>
        <a:xfrm>
          <a:off x="4864100" y="10277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72269</xdr:rowOff>
    </xdr:from>
    <xdr:to>
      <xdr:col>7</xdr:col>
      <xdr:colOff>152400</xdr:colOff>
      <xdr:row>64</xdr:row>
      <xdr:rowOff>86481</xdr:rowOff>
    </xdr:to>
    <xdr:cxnSp macro="">
      <xdr:nvCxnSpPr>
        <xdr:cNvPr id="130" name="直線コネクタ 129"/>
        <xdr:cNvCxnSpPr/>
      </xdr:nvCxnSpPr>
      <xdr:spPr>
        <a:xfrm>
          <a:off x="4114800" y="10530719"/>
          <a:ext cx="838200" cy="52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73375</xdr:rowOff>
    </xdr:from>
    <xdr:ext cx="762000" cy="259045"/>
    <xdr:sp macro="" textlink="">
      <xdr:nvSpPr>
        <xdr:cNvPr id="131" name="財政構造の弾力性平均値テキスト"/>
        <xdr:cNvSpPr txBox="1"/>
      </xdr:nvSpPr>
      <xdr:spPr>
        <a:xfrm>
          <a:off x="5041900" y="105318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56848</xdr:rowOff>
    </xdr:from>
    <xdr:to>
      <xdr:col>7</xdr:col>
      <xdr:colOff>203200</xdr:colOff>
      <xdr:row>62</xdr:row>
      <xdr:rowOff>158448</xdr:rowOff>
    </xdr:to>
    <xdr:sp macro="" textlink="">
      <xdr:nvSpPr>
        <xdr:cNvPr id="132" name="フローチャート : 判断 131"/>
        <xdr:cNvSpPr/>
      </xdr:nvSpPr>
      <xdr:spPr>
        <a:xfrm>
          <a:off x="4902200" y="1068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72269</xdr:rowOff>
    </xdr:from>
    <xdr:to>
      <xdr:col>6</xdr:col>
      <xdr:colOff>0</xdr:colOff>
      <xdr:row>63</xdr:row>
      <xdr:rowOff>154517</xdr:rowOff>
    </xdr:to>
    <xdr:cxnSp macro="">
      <xdr:nvCxnSpPr>
        <xdr:cNvPr id="133" name="直線コネクタ 132"/>
        <xdr:cNvCxnSpPr/>
      </xdr:nvCxnSpPr>
      <xdr:spPr>
        <a:xfrm flipV="1">
          <a:off x="3225800" y="10530719"/>
          <a:ext cx="889000" cy="42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20562</xdr:rowOff>
    </xdr:from>
    <xdr:to>
      <xdr:col>6</xdr:col>
      <xdr:colOff>50800</xdr:colOff>
      <xdr:row>60</xdr:row>
      <xdr:rowOff>122162</xdr:rowOff>
    </xdr:to>
    <xdr:sp macro="" textlink="">
      <xdr:nvSpPr>
        <xdr:cNvPr id="134" name="フローチャート : 判断 133"/>
        <xdr:cNvSpPr/>
      </xdr:nvSpPr>
      <xdr:spPr>
        <a:xfrm>
          <a:off x="4064000" y="1030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132339</xdr:rowOff>
    </xdr:from>
    <xdr:ext cx="736600" cy="259045"/>
    <xdr:sp macro="" textlink="">
      <xdr:nvSpPr>
        <xdr:cNvPr id="135" name="テキスト ボックス 134"/>
        <xdr:cNvSpPr txBox="1"/>
      </xdr:nvSpPr>
      <xdr:spPr>
        <a:xfrm>
          <a:off x="3733800" y="10076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61685</xdr:rowOff>
    </xdr:from>
    <xdr:to>
      <xdr:col>4</xdr:col>
      <xdr:colOff>482600</xdr:colOff>
      <xdr:row>63</xdr:row>
      <xdr:rowOff>154517</xdr:rowOff>
    </xdr:to>
    <xdr:cxnSp macro="">
      <xdr:nvCxnSpPr>
        <xdr:cNvPr id="136" name="直線コネクタ 135"/>
        <xdr:cNvCxnSpPr/>
      </xdr:nvCxnSpPr>
      <xdr:spPr>
        <a:xfrm>
          <a:off x="2336800" y="10691585"/>
          <a:ext cx="889000" cy="264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169938</xdr:rowOff>
    </xdr:from>
    <xdr:to>
      <xdr:col>4</xdr:col>
      <xdr:colOff>533400</xdr:colOff>
      <xdr:row>61</xdr:row>
      <xdr:rowOff>100088</xdr:rowOff>
    </xdr:to>
    <xdr:sp macro="" textlink="">
      <xdr:nvSpPr>
        <xdr:cNvPr id="137" name="フローチャート : 判断 136"/>
        <xdr:cNvSpPr/>
      </xdr:nvSpPr>
      <xdr:spPr>
        <a:xfrm>
          <a:off x="3175000" y="1045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110265</xdr:rowOff>
    </xdr:from>
    <xdr:ext cx="762000" cy="259045"/>
    <xdr:sp macro="" textlink="">
      <xdr:nvSpPr>
        <xdr:cNvPr id="138" name="テキスト ボックス 137"/>
        <xdr:cNvSpPr txBox="1"/>
      </xdr:nvSpPr>
      <xdr:spPr>
        <a:xfrm>
          <a:off x="2844800" y="1022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13002</xdr:rowOff>
    </xdr:from>
    <xdr:to>
      <xdr:col>3</xdr:col>
      <xdr:colOff>279400</xdr:colOff>
      <xdr:row>62</xdr:row>
      <xdr:rowOff>61685</xdr:rowOff>
    </xdr:to>
    <xdr:cxnSp macro="">
      <xdr:nvCxnSpPr>
        <xdr:cNvPr id="139" name="直線コネクタ 138"/>
        <xdr:cNvCxnSpPr/>
      </xdr:nvCxnSpPr>
      <xdr:spPr>
        <a:xfrm>
          <a:off x="1447800" y="10128552"/>
          <a:ext cx="889000" cy="563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44450</xdr:rowOff>
    </xdr:from>
    <xdr:to>
      <xdr:col>3</xdr:col>
      <xdr:colOff>330200</xdr:colOff>
      <xdr:row>61</xdr:row>
      <xdr:rowOff>146050</xdr:rowOff>
    </xdr:to>
    <xdr:sp macro="" textlink="">
      <xdr:nvSpPr>
        <xdr:cNvPr id="140" name="フローチャート : 判断 139"/>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156227</xdr:rowOff>
    </xdr:from>
    <xdr:ext cx="762000" cy="259045"/>
    <xdr:sp macro="" textlink="">
      <xdr:nvSpPr>
        <xdr:cNvPr id="141" name="テキスト ボックス 140"/>
        <xdr:cNvSpPr txBox="1"/>
      </xdr:nvSpPr>
      <xdr:spPr>
        <a:xfrm>
          <a:off x="1955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156633</xdr:rowOff>
    </xdr:from>
    <xdr:to>
      <xdr:col>2</xdr:col>
      <xdr:colOff>127000</xdr:colOff>
      <xdr:row>59</xdr:row>
      <xdr:rowOff>86783</xdr:rowOff>
    </xdr:to>
    <xdr:sp macro="" textlink="">
      <xdr:nvSpPr>
        <xdr:cNvPr id="142" name="フローチャート : 判断 141"/>
        <xdr:cNvSpPr/>
      </xdr:nvSpPr>
      <xdr:spPr>
        <a:xfrm>
          <a:off x="1397000" y="1010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71560</xdr:rowOff>
    </xdr:from>
    <xdr:ext cx="762000" cy="259045"/>
    <xdr:sp macro="" textlink="">
      <xdr:nvSpPr>
        <xdr:cNvPr id="143" name="テキスト ボックス 142"/>
        <xdr:cNvSpPr txBox="1"/>
      </xdr:nvSpPr>
      <xdr:spPr>
        <a:xfrm>
          <a:off x="1066800" y="1018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35681</xdr:rowOff>
    </xdr:from>
    <xdr:to>
      <xdr:col>7</xdr:col>
      <xdr:colOff>203200</xdr:colOff>
      <xdr:row>64</xdr:row>
      <xdr:rowOff>137281</xdr:rowOff>
    </xdr:to>
    <xdr:sp macro="" textlink="">
      <xdr:nvSpPr>
        <xdr:cNvPr id="149" name="円/楕円 148"/>
        <xdr:cNvSpPr/>
      </xdr:nvSpPr>
      <xdr:spPr>
        <a:xfrm>
          <a:off x="4902200" y="1100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7758</xdr:rowOff>
    </xdr:from>
    <xdr:ext cx="762000" cy="259045"/>
    <xdr:sp macro="" textlink="">
      <xdr:nvSpPr>
        <xdr:cNvPr id="150" name="財政構造の弾力性該当値テキスト"/>
        <xdr:cNvSpPr txBox="1"/>
      </xdr:nvSpPr>
      <xdr:spPr>
        <a:xfrm>
          <a:off x="5041900" y="1098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21469</xdr:rowOff>
    </xdr:from>
    <xdr:to>
      <xdr:col>6</xdr:col>
      <xdr:colOff>50800</xdr:colOff>
      <xdr:row>61</xdr:row>
      <xdr:rowOff>123069</xdr:rowOff>
    </xdr:to>
    <xdr:sp macro="" textlink="">
      <xdr:nvSpPr>
        <xdr:cNvPr id="151" name="円/楕円 150"/>
        <xdr:cNvSpPr/>
      </xdr:nvSpPr>
      <xdr:spPr>
        <a:xfrm>
          <a:off x="4064000" y="1047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107846</xdr:rowOff>
    </xdr:from>
    <xdr:ext cx="736600" cy="259045"/>
    <xdr:sp macro="" textlink="">
      <xdr:nvSpPr>
        <xdr:cNvPr id="152" name="テキスト ボックス 151"/>
        <xdr:cNvSpPr txBox="1"/>
      </xdr:nvSpPr>
      <xdr:spPr>
        <a:xfrm>
          <a:off x="3733800" y="10566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103717</xdr:rowOff>
    </xdr:from>
    <xdr:to>
      <xdr:col>4</xdr:col>
      <xdr:colOff>533400</xdr:colOff>
      <xdr:row>64</xdr:row>
      <xdr:rowOff>33867</xdr:rowOff>
    </xdr:to>
    <xdr:sp macro="" textlink="">
      <xdr:nvSpPr>
        <xdr:cNvPr id="153" name="円/楕円 152"/>
        <xdr:cNvSpPr/>
      </xdr:nvSpPr>
      <xdr:spPr>
        <a:xfrm>
          <a:off x="3175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18644</xdr:rowOff>
    </xdr:from>
    <xdr:ext cx="762000" cy="259045"/>
    <xdr:sp macro="" textlink="">
      <xdr:nvSpPr>
        <xdr:cNvPr id="154" name="テキスト ボックス 153"/>
        <xdr:cNvSpPr txBox="1"/>
      </xdr:nvSpPr>
      <xdr:spPr>
        <a:xfrm>
          <a:off x="2844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10885</xdr:rowOff>
    </xdr:from>
    <xdr:to>
      <xdr:col>3</xdr:col>
      <xdr:colOff>330200</xdr:colOff>
      <xdr:row>62</xdr:row>
      <xdr:rowOff>112485</xdr:rowOff>
    </xdr:to>
    <xdr:sp macro="" textlink="">
      <xdr:nvSpPr>
        <xdr:cNvPr id="155" name="円/楕円 154"/>
        <xdr:cNvSpPr/>
      </xdr:nvSpPr>
      <xdr:spPr>
        <a:xfrm>
          <a:off x="2286000" y="106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97262</xdr:rowOff>
    </xdr:from>
    <xdr:ext cx="762000" cy="259045"/>
    <xdr:sp macro="" textlink="">
      <xdr:nvSpPr>
        <xdr:cNvPr id="156" name="テキスト ボックス 155"/>
        <xdr:cNvSpPr txBox="1"/>
      </xdr:nvSpPr>
      <xdr:spPr>
        <a:xfrm>
          <a:off x="1955800" y="1072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133652</xdr:rowOff>
    </xdr:from>
    <xdr:to>
      <xdr:col>2</xdr:col>
      <xdr:colOff>127000</xdr:colOff>
      <xdr:row>59</xdr:row>
      <xdr:rowOff>63802</xdr:rowOff>
    </xdr:to>
    <xdr:sp macro="" textlink="">
      <xdr:nvSpPr>
        <xdr:cNvPr id="157" name="円/楕円 156"/>
        <xdr:cNvSpPr/>
      </xdr:nvSpPr>
      <xdr:spPr>
        <a:xfrm>
          <a:off x="1397000" y="1007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73979</xdr:rowOff>
    </xdr:from>
    <xdr:ext cx="762000" cy="259045"/>
    <xdr:sp macro="" textlink="">
      <xdr:nvSpPr>
        <xdr:cNvPr id="158" name="テキスト ボックス 157"/>
        <xdr:cNvSpPr txBox="1"/>
      </xdr:nvSpPr>
      <xdr:spPr>
        <a:xfrm>
          <a:off x="1066800" y="9846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[93,332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104,912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人件費は、職員給、退職金とも、前年度より減額となっている。特に退職金は前年度よりも退職者が</a:t>
          </a:r>
          <a:r>
            <a:rPr kumimoji="1" lang="en-US" altLang="ja-JP" sz="1200">
              <a:latin typeface="ＭＳ Ｐゴシック"/>
            </a:rPr>
            <a:t>10</a:t>
          </a:r>
          <a:r>
            <a:rPr kumimoji="1" lang="ja-JP" altLang="en-US" sz="1200">
              <a:latin typeface="ＭＳ Ｐゴシック"/>
            </a:rPr>
            <a:t>名少なかったことにより、</a:t>
          </a:r>
          <a:r>
            <a:rPr kumimoji="1" lang="en-US" altLang="ja-JP" sz="1200">
              <a:latin typeface="ＭＳ Ｐゴシック"/>
            </a:rPr>
            <a:t>49.1%</a:t>
          </a:r>
          <a:r>
            <a:rPr kumimoji="1" lang="ja-JP" altLang="en-US" sz="1200">
              <a:latin typeface="ＭＳ Ｐゴシック"/>
            </a:rPr>
            <a:t>の減額となっている。</a:t>
          </a:r>
        </a:p>
        <a:p>
          <a:r>
            <a:rPr kumimoji="1" lang="ja-JP" altLang="en-US" sz="1200">
              <a:latin typeface="ＭＳ Ｐゴシック"/>
            </a:rPr>
            <a:t>　物件費は、これまで施設管理・運営の指定管理者委託を進めてきた結果、歳出総額に占める割合が類似団体の中でも高い方に属している。平成</a:t>
          </a:r>
          <a:r>
            <a:rPr kumimoji="1" lang="en-US" altLang="ja-JP" sz="1200">
              <a:latin typeface="ＭＳ Ｐゴシック"/>
            </a:rPr>
            <a:t>26</a:t>
          </a:r>
          <a:r>
            <a:rPr kumimoji="1" lang="ja-JP" altLang="en-US" sz="1200">
              <a:latin typeface="ＭＳ Ｐゴシック"/>
            </a:rPr>
            <a:t>年度は、臨時的経費の委託料が増加したこと等により、前年度よりも増加している。</a:t>
          </a:r>
        </a:p>
        <a:p>
          <a:r>
            <a:rPr kumimoji="1" lang="ja-JP" altLang="en-US" sz="1200">
              <a:latin typeface="ＭＳ Ｐゴシック"/>
            </a:rPr>
            <a:t>　今後も、市民サービスの維持向上と、経費抑制との両立に取り組むため、行政運営の体制見直しや人材育成の推進などに積極的に取り組む。</a:t>
          </a:r>
        </a:p>
        <a:p>
          <a:endParaRPr kumimoji="1" lang="ja-JP" altLang="en-US" sz="12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111415</xdr:rowOff>
    </xdr:from>
    <xdr:to>
      <xdr:col>7</xdr:col>
      <xdr:colOff>152400</xdr:colOff>
      <xdr:row>89</xdr:row>
      <xdr:rowOff>153029</xdr:rowOff>
    </xdr:to>
    <xdr:cxnSp macro="">
      <xdr:nvCxnSpPr>
        <xdr:cNvPr id="190" name="直線コネクタ 189"/>
        <xdr:cNvCxnSpPr/>
      </xdr:nvCxnSpPr>
      <xdr:spPr>
        <a:xfrm flipV="1">
          <a:off x="4953000" y="14170315"/>
          <a:ext cx="0" cy="12417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125106</xdr:rowOff>
    </xdr:from>
    <xdr:ext cx="762000" cy="259045"/>
    <xdr:sp macro="" textlink="">
      <xdr:nvSpPr>
        <xdr:cNvPr id="191" name="人件費・物件費等の状況最小値テキスト"/>
        <xdr:cNvSpPr txBox="1"/>
      </xdr:nvSpPr>
      <xdr:spPr>
        <a:xfrm>
          <a:off x="5041900" y="15384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128,413</a:t>
          </a:r>
          <a:endParaRPr kumimoji="1" lang="ja-JP" altLang="en-US" sz="1000" b="1">
            <a:latin typeface="ＭＳ Ｐゴシック"/>
          </a:endParaRPr>
        </a:p>
      </xdr:txBody>
    </xdr:sp>
    <xdr:clientData/>
  </xdr:oneCellAnchor>
  <xdr:twoCellAnchor>
    <xdr:from>
      <xdr:col>7</xdr:col>
      <xdr:colOff>63500</xdr:colOff>
      <xdr:row>89</xdr:row>
      <xdr:rowOff>153029</xdr:rowOff>
    </xdr:from>
    <xdr:to>
      <xdr:col>7</xdr:col>
      <xdr:colOff>241300</xdr:colOff>
      <xdr:row>89</xdr:row>
      <xdr:rowOff>153029</xdr:rowOff>
    </xdr:to>
    <xdr:cxnSp macro="">
      <xdr:nvCxnSpPr>
        <xdr:cNvPr id="192" name="直線コネクタ 191"/>
        <xdr:cNvCxnSpPr/>
      </xdr:nvCxnSpPr>
      <xdr:spPr>
        <a:xfrm>
          <a:off x="4864100" y="15412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26342</xdr:rowOff>
    </xdr:from>
    <xdr:ext cx="762000" cy="259045"/>
    <xdr:sp macro="" textlink="">
      <xdr:nvSpPr>
        <xdr:cNvPr id="193" name="人件費・物件費等の状況最大値テキスト"/>
        <xdr:cNvSpPr txBox="1"/>
      </xdr:nvSpPr>
      <xdr:spPr>
        <a:xfrm>
          <a:off x="5041900" y="13913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92,390</a:t>
          </a:r>
          <a:endParaRPr kumimoji="1" lang="ja-JP" altLang="en-US" sz="1000" b="1">
            <a:latin typeface="ＭＳ Ｐゴシック"/>
          </a:endParaRPr>
        </a:p>
      </xdr:txBody>
    </xdr:sp>
    <xdr:clientData/>
  </xdr:oneCellAnchor>
  <xdr:twoCellAnchor>
    <xdr:from>
      <xdr:col>7</xdr:col>
      <xdr:colOff>63500</xdr:colOff>
      <xdr:row>82</xdr:row>
      <xdr:rowOff>111415</xdr:rowOff>
    </xdr:from>
    <xdr:to>
      <xdr:col>7</xdr:col>
      <xdr:colOff>241300</xdr:colOff>
      <xdr:row>82</xdr:row>
      <xdr:rowOff>111415</xdr:rowOff>
    </xdr:to>
    <xdr:cxnSp macro="">
      <xdr:nvCxnSpPr>
        <xdr:cNvPr id="194" name="直線コネクタ 193"/>
        <xdr:cNvCxnSpPr/>
      </xdr:nvCxnSpPr>
      <xdr:spPr>
        <a:xfrm>
          <a:off x="4864100" y="1417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62638</xdr:rowOff>
    </xdr:from>
    <xdr:to>
      <xdr:col>7</xdr:col>
      <xdr:colOff>152400</xdr:colOff>
      <xdr:row>82</xdr:row>
      <xdr:rowOff>143887</xdr:rowOff>
    </xdr:to>
    <xdr:cxnSp macro="">
      <xdr:nvCxnSpPr>
        <xdr:cNvPr id="195" name="直線コネクタ 194"/>
        <xdr:cNvCxnSpPr/>
      </xdr:nvCxnSpPr>
      <xdr:spPr>
        <a:xfrm>
          <a:off x="4114800" y="14121538"/>
          <a:ext cx="838200" cy="81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122626</xdr:rowOff>
    </xdr:from>
    <xdr:ext cx="762000" cy="259045"/>
    <xdr:sp macro="" textlink="">
      <xdr:nvSpPr>
        <xdr:cNvPr id="196" name="人件費・物件費等の状況平均値テキスト"/>
        <xdr:cNvSpPr txBox="1"/>
      </xdr:nvSpPr>
      <xdr:spPr>
        <a:xfrm>
          <a:off x="5041900" y="146958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150549</xdr:rowOff>
    </xdr:from>
    <xdr:to>
      <xdr:col>7</xdr:col>
      <xdr:colOff>203200</xdr:colOff>
      <xdr:row>86</xdr:row>
      <xdr:rowOff>80699</xdr:rowOff>
    </xdr:to>
    <xdr:sp macro="" textlink="">
      <xdr:nvSpPr>
        <xdr:cNvPr id="197" name="フローチャート : 判断 196"/>
        <xdr:cNvSpPr/>
      </xdr:nvSpPr>
      <xdr:spPr>
        <a:xfrm>
          <a:off x="4902200" y="1472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130604</xdr:rowOff>
    </xdr:from>
    <xdr:to>
      <xdr:col>6</xdr:col>
      <xdr:colOff>0</xdr:colOff>
      <xdr:row>82</xdr:row>
      <xdr:rowOff>62638</xdr:rowOff>
    </xdr:to>
    <xdr:cxnSp macro="">
      <xdr:nvCxnSpPr>
        <xdr:cNvPr id="198" name="直線コネクタ 197"/>
        <xdr:cNvCxnSpPr/>
      </xdr:nvCxnSpPr>
      <xdr:spPr>
        <a:xfrm>
          <a:off x="3225800" y="14018054"/>
          <a:ext cx="889000" cy="103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36587</xdr:rowOff>
    </xdr:from>
    <xdr:to>
      <xdr:col>6</xdr:col>
      <xdr:colOff>50800</xdr:colOff>
      <xdr:row>85</xdr:row>
      <xdr:rowOff>138187</xdr:rowOff>
    </xdr:to>
    <xdr:sp macro="" textlink="">
      <xdr:nvSpPr>
        <xdr:cNvPr id="199" name="フローチャート : 判断 198"/>
        <xdr:cNvSpPr/>
      </xdr:nvSpPr>
      <xdr:spPr>
        <a:xfrm>
          <a:off x="4064000" y="14609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122964</xdr:rowOff>
    </xdr:from>
    <xdr:ext cx="736600" cy="259045"/>
    <xdr:sp macro="" textlink="">
      <xdr:nvSpPr>
        <xdr:cNvPr id="200" name="テキスト ボックス 199"/>
        <xdr:cNvSpPr txBox="1"/>
      </xdr:nvSpPr>
      <xdr:spPr>
        <a:xfrm>
          <a:off x="3733800" y="14696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130604</xdr:rowOff>
    </xdr:from>
    <xdr:to>
      <xdr:col>4</xdr:col>
      <xdr:colOff>482600</xdr:colOff>
      <xdr:row>81</xdr:row>
      <xdr:rowOff>152115</xdr:rowOff>
    </xdr:to>
    <xdr:cxnSp macro="">
      <xdr:nvCxnSpPr>
        <xdr:cNvPr id="201" name="直線コネクタ 200"/>
        <xdr:cNvCxnSpPr/>
      </xdr:nvCxnSpPr>
      <xdr:spPr>
        <a:xfrm flipV="1">
          <a:off x="2336800" y="14018054"/>
          <a:ext cx="889000" cy="2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86</xdr:row>
      <xdr:rowOff>27015</xdr:rowOff>
    </xdr:from>
    <xdr:to>
      <xdr:col>4</xdr:col>
      <xdr:colOff>533400</xdr:colOff>
      <xdr:row>86</xdr:row>
      <xdr:rowOff>128615</xdr:rowOff>
    </xdr:to>
    <xdr:sp macro="" textlink="">
      <xdr:nvSpPr>
        <xdr:cNvPr id="202" name="フローチャート : 判断 201"/>
        <xdr:cNvSpPr/>
      </xdr:nvSpPr>
      <xdr:spPr>
        <a:xfrm>
          <a:off x="3175000" y="14771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113392</xdr:rowOff>
    </xdr:from>
    <xdr:ext cx="762000" cy="259045"/>
    <xdr:sp macro="" textlink="">
      <xdr:nvSpPr>
        <xdr:cNvPr id="203" name="テキスト ボックス 202"/>
        <xdr:cNvSpPr txBox="1"/>
      </xdr:nvSpPr>
      <xdr:spPr>
        <a:xfrm>
          <a:off x="2844800" y="1485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111,310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10230</xdr:rowOff>
    </xdr:from>
    <xdr:to>
      <xdr:col>3</xdr:col>
      <xdr:colOff>279400</xdr:colOff>
      <xdr:row>81</xdr:row>
      <xdr:rowOff>152115</xdr:rowOff>
    </xdr:to>
    <xdr:cxnSp macro="">
      <xdr:nvCxnSpPr>
        <xdr:cNvPr id="204" name="直線コネクタ 203"/>
        <xdr:cNvCxnSpPr/>
      </xdr:nvCxnSpPr>
      <xdr:spPr>
        <a:xfrm>
          <a:off x="1447800" y="13897680"/>
          <a:ext cx="889000" cy="14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89</xdr:row>
      <xdr:rowOff>145318</xdr:rowOff>
    </xdr:from>
    <xdr:to>
      <xdr:col>3</xdr:col>
      <xdr:colOff>330200</xdr:colOff>
      <xdr:row>90</xdr:row>
      <xdr:rowOff>75468</xdr:rowOff>
    </xdr:to>
    <xdr:sp macro="" textlink="">
      <xdr:nvSpPr>
        <xdr:cNvPr id="205" name="フローチャート : 判断 204"/>
        <xdr:cNvSpPr/>
      </xdr:nvSpPr>
      <xdr:spPr>
        <a:xfrm>
          <a:off x="2286000" y="15404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90</xdr:row>
      <xdr:rowOff>60245</xdr:rowOff>
    </xdr:from>
    <xdr:ext cx="762000" cy="259045"/>
    <xdr:sp macro="" textlink="">
      <xdr:nvSpPr>
        <xdr:cNvPr id="206" name="テキスト ボックス 205"/>
        <xdr:cNvSpPr txBox="1"/>
      </xdr:nvSpPr>
      <xdr:spPr>
        <a:xfrm>
          <a:off x="1955800" y="15490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129,663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109231</xdr:rowOff>
    </xdr:from>
    <xdr:to>
      <xdr:col>2</xdr:col>
      <xdr:colOff>127000</xdr:colOff>
      <xdr:row>84</xdr:row>
      <xdr:rowOff>39381</xdr:rowOff>
    </xdr:to>
    <xdr:sp macro="" textlink="">
      <xdr:nvSpPr>
        <xdr:cNvPr id="207" name="フローチャート : 判断 206"/>
        <xdr:cNvSpPr/>
      </xdr:nvSpPr>
      <xdr:spPr>
        <a:xfrm>
          <a:off x="1397000" y="1433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24158</xdr:rowOff>
    </xdr:from>
    <xdr:ext cx="762000" cy="259045"/>
    <xdr:sp macro="" textlink="">
      <xdr:nvSpPr>
        <xdr:cNvPr id="208" name="テキスト ボックス 207"/>
        <xdr:cNvSpPr txBox="1"/>
      </xdr:nvSpPr>
      <xdr:spPr>
        <a:xfrm>
          <a:off x="1066800" y="14425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93087</xdr:rowOff>
    </xdr:from>
    <xdr:to>
      <xdr:col>7</xdr:col>
      <xdr:colOff>203200</xdr:colOff>
      <xdr:row>83</xdr:row>
      <xdr:rowOff>23237</xdr:rowOff>
    </xdr:to>
    <xdr:sp macro="" textlink="">
      <xdr:nvSpPr>
        <xdr:cNvPr id="214" name="円/楕円 213"/>
        <xdr:cNvSpPr/>
      </xdr:nvSpPr>
      <xdr:spPr>
        <a:xfrm>
          <a:off x="4902200" y="14151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14364</xdr:rowOff>
    </xdr:from>
    <xdr:ext cx="762000" cy="259045"/>
    <xdr:sp macro="" textlink="">
      <xdr:nvSpPr>
        <xdr:cNvPr id="215" name="人件費・物件費等の状況該当値テキスト"/>
        <xdr:cNvSpPr txBox="1"/>
      </xdr:nvSpPr>
      <xdr:spPr>
        <a:xfrm>
          <a:off x="5041900" y="14073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93,332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11838</xdr:rowOff>
    </xdr:from>
    <xdr:to>
      <xdr:col>6</xdr:col>
      <xdr:colOff>50800</xdr:colOff>
      <xdr:row>82</xdr:row>
      <xdr:rowOff>113438</xdr:rowOff>
    </xdr:to>
    <xdr:sp macro="" textlink="">
      <xdr:nvSpPr>
        <xdr:cNvPr id="216" name="円/楕円 215"/>
        <xdr:cNvSpPr/>
      </xdr:nvSpPr>
      <xdr:spPr>
        <a:xfrm>
          <a:off x="4064000" y="14070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123615</xdr:rowOff>
    </xdr:from>
    <xdr:ext cx="736600" cy="259045"/>
    <xdr:sp macro="" textlink="">
      <xdr:nvSpPr>
        <xdr:cNvPr id="217" name="テキスト ボックス 216"/>
        <xdr:cNvSpPr txBox="1"/>
      </xdr:nvSpPr>
      <xdr:spPr>
        <a:xfrm>
          <a:off x="3733800" y="13839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90,975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79804</xdr:rowOff>
    </xdr:from>
    <xdr:to>
      <xdr:col>4</xdr:col>
      <xdr:colOff>533400</xdr:colOff>
      <xdr:row>82</xdr:row>
      <xdr:rowOff>9954</xdr:rowOff>
    </xdr:to>
    <xdr:sp macro="" textlink="">
      <xdr:nvSpPr>
        <xdr:cNvPr id="218" name="円/楕円 217"/>
        <xdr:cNvSpPr/>
      </xdr:nvSpPr>
      <xdr:spPr>
        <a:xfrm>
          <a:off x="3175000" y="1396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20131</xdr:rowOff>
    </xdr:from>
    <xdr:ext cx="762000" cy="259045"/>
    <xdr:sp macro="" textlink="">
      <xdr:nvSpPr>
        <xdr:cNvPr id="219" name="テキスト ボックス 218"/>
        <xdr:cNvSpPr txBox="1"/>
      </xdr:nvSpPr>
      <xdr:spPr>
        <a:xfrm>
          <a:off x="2844800" y="13736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87,973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101315</xdr:rowOff>
    </xdr:from>
    <xdr:to>
      <xdr:col>3</xdr:col>
      <xdr:colOff>330200</xdr:colOff>
      <xdr:row>82</xdr:row>
      <xdr:rowOff>31465</xdr:rowOff>
    </xdr:to>
    <xdr:sp macro="" textlink="">
      <xdr:nvSpPr>
        <xdr:cNvPr id="220" name="円/楕円 219"/>
        <xdr:cNvSpPr/>
      </xdr:nvSpPr>
      <xdr:spPr>
        <a:xfrm>
          <a:off x="2286000" y="13988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41642</xdr:rowOff>
    </xdr:from>
    <xdr:ext cx="762000" cy="259045"/>
    <xdr:sp macro="" textlink="">
      <xdr:nvSpPr>
        <xdr:cNvPr id="221" name="テキスト ボックス 220"/>
        <xdr:cNvSpPr txBox="1"/>
      </xdr:nvSpPr>
      <xdr:spPr>
        <a:xfrm>
          <a:off x="1955800" y="13757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88,597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130880</xdr:rowOff>
    </xdr:from>
    <xdr:to>
      <xdr:col>2</xdr:col>
      <xdr:colOff>127000</xdr:colOff>
      <xdr:row>81</xdr:row>
      <xdr:rowOff>61030</xdr:rowOff>
    </xdr:to>
    <xdr:sp macro="" textlink="">
      <xdr:nvSpPr>
        <xdr:cNvPr id="222" name="円/楕円 221"/>
        <xdr:cNvSpPr/>
      </xdr:nvSpPr>
      <xdr:spPr>
        <a:xfrm>
          <a:off x="1397000" y="1384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71207</xdr:rowOff>
    </xdr:from>
    <xdr:ext cx="762000" cy="259045"/>
    <xdr:sp macro="" textlink="">
      <xdr:nvSpPr>
        <xdr:cNvPr id="223" name="テキスト ボックス 222"/>
        <xdr:cNvSpPr txBox="1"/>
      </xdr:nvSpPr>
      <xdr:spPr>
        <a:xfrm>
          <a:off x="1066800" y="1361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18</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月の給与構造改革による制度見直しや、平成</a:t>
          </a:r>
          <a:r>
            <a:rPr kumimoji="1" lang="en-US" altLang="ja-JP" sz="1300">
              <a:latin typeface="ＭＳ Ｐゴシック"/>
            </a:rPr>
            <a:t>27</a:t>
          </a:r>
          <a:r>
            <a:rPr kumimoji="1" lang="ja-JP" altLang="en-US" sz="1300">
              <a:latin typeface="ＭＳ Ｐゴシック"/>
            </a:rPr>
            <a:t>年４月から管理職員の給料を</a:t>
          </a:r>
          <a:r>
            <a:rPr kumimoji="1" lang="en-US" altLang="ja-JP" sz="1300">
              <a:latin typeface="ＭＳ Ｐゴシック"/>
            </a:rPr>
            <a:t>2.5</a:t>
          </a:r>
          <a:r>
            <a:rPr kumimoji="1" lang="ja-JP" altLang="en-US" sz="1300">
              <a:latin typeface="ＭＳ Ｐゴシック"/>
            </a:rPr>
            <a:t>％～</a:t>
          </a:r>
          <a:r>
            <a:rPr kumimoji="1" lang="en-US" altLang="ja-JP" sz="1300">
              <a:latin typeface="ＭＳ Ｐゴシック"/>
            </a:rPr>
            <a:t>4</a:t>
          </a:r>
          <a:r>
            <a:rPr kumimoji="1" lang="ja-JP" altLang="en-US" sz="1300">
              <a:latin typeface="ＭＳ Ｐゴシック"/>
            </a:rPr>
            <a:t>％減額しているなど人件費抑制に努めているが、団塊の世代の退職で新たに職員を採用したことによる年齢構造の変動により、国の給与水準を下回っているものの類似団体の平均を若干上回っている状況にある。</a:t>
          </a:r>
        </a:p>
        <a:p>
          <a:r>
            <a:rPr kumimoji="1" lang="ja-JP" altLang="en-US" sz="1300">
              <a:latin typeface="ＭＳ Ｐゴシック"/>
            </a:rPr>
            <a:t>　今後においては、毎年度見直している「定員管理計画」に基づき、職員数の適正化と人件費の抑制に取り組む。</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165100</xdr:rowOff>
    </xdr:from>
    <xdr:to>
      <xdr:col>24</xdr:col>
      <xdr:colOff>558800</xdr:colOff>
      <xdr:row>84</xdr:row>
      <xdr:rowOff>48768</xdr:rowOff>
    </xdr:to>
    <xdr:cxnSp macro="">
      <xdr:nvCxnSpPr>
        <xdr:cNvPr id="250" name="直線コネクタ 249"/>
        <xdr:cNvCxnSpPr/>
      </xdr:nvCxnSpPr>
      <xdr:spPr>
        <a:xfrm flipV="1">
          <a:off x="17018000" y="13881100"/>
          <a:ext cx="0" cy="5694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20845</xdr:rowOff>
    </xdr:from>
    <xdr:ext cx="762000" cy="259045"/>
    <xdr:sp macro="" textlink="">
      <xdr:nvSpPr>
        <xdr:cNvPr id="251" name="給与水準   （国との比較）最小値テキスト"/>
        <xdr:cNvSpPr txBox="1"/>
      </xdr:nvSpPr>
      <xdr:spPr>
        <a:xfrm>
          <a:off x="17106900" y="1442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84</xdr:row>
      <xdr:rowOff>48768</xdr:rowOff>
    </xdr:from>
    <xdr:to>
      <xdr:col>24</xdr:col>
      <xdr:colOff>647700</xdr:colOff>
      <xdr:row>84</xdr:row>
      <xdr:rowOff>48768</xdr:rowOff>
    </xdr:to>
    <xdr:cxnSp macro="">
      <xdr:nvCxnSpPr>
        <xdr:cNvPr id="252" name="直線コネクタ 251"/>
        <xdr:cNvCxnSpPr/>
      </xdr:nvCxnSpPr>
      <xdr:spPr>
        <a:xfrm>
          <a:off x="16929100" y="14450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3"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95.0</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4" name="直線コネクタ 253"/>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85089</xdr:rowOff>
    </xdr:from>
    <xdr:to>
      <xdr:col>24</xdr:col>
      <xdr:colOff>558800</xdr:colOff>
      <xdr:row>84</xdr:row>
      <xdr:rowOff>125985</xdr:rowOff>
    </xdr:to>
    <xdr:cxnSp macro="">
      <xdr:nvCxnSpPr>
        <xdr:cNvPr id="255" name="直線コネクタ 254"/>
        <xdr:cNvCxnSpPr/>
      </xdr:nvCxnSpPr>
      <xdr:spPr>
        <a:xfrm flipV="1">
          <a:off x="16179800" y="14315439"/>
          <a:ext cx="838200" cy="212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48531</xdr:rowOff>
    </xdr:from>
    <xdr:ext cx="762000" cy="259045"/>
    <xdr:sp macro="" textlink="">
      <xdr:nvSpPr>
        <xdr:cNvPr id="256" name="給与水準   （国との比較）平均値テキスト"/>
        <xdr:cNvSpPr txBox="1"/>
      </xdr:nvSpPr>
      <xdr:spPr>
        <a:xfrm>
          <a:off x="17106900" y="13935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32004</xdr:rowOff>
    </xdr:from>
    <xdr:to>
      <xdr:col>24</xdr:col>
      <xdr:colOff>609600</xdr:colOff>
      <xdr:row>82</xdr:row>
      <xdr:rowOff>133604</xdr:rowOff>
    </xdr:to>
    <xdr:sp macro="" textlink="">
      <xdr:nvSpPr>
        <xdr:cNvPr id="257" name="フローチャート : 判断 256"/>
        <xdr:cNvSpPr/>
      </xdr:nvSpPr>
      <xdr:spPr>
        <a:xfrm>
          <a:off x="16967200" y="1409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125985</xdr:rowOff>
    </xdr:from>
    <xdr:to>
      <xdr:col>23</xdr:col>
      <xdr:colOff>406400</xdr:colOff>
      <xdr:row>89</xdr:row>
      <xdr:rowOff>118111</xdr:rowOff>
    </xdr:to>
    <xdr:cxnSp macro="">
      <xdr:nvCxnSpPr>
        <xdr:cNvPr id="258" name="直線コネクタ 257"/>
        <xdr:cNvCxnSpPr/>
      </xdr:nvCxnSpPr>
      <xdr:spPr>
        <a:xfrm flipV="1">
          <a:off x="15290800" y="14527785"/>
          <a:ext cx="889000" cy="8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51308</xdr:rowOff>
    </xdr:from>
    <xdr:to>
      <xdr:col>23</xdr:col>
      <xdr:colOff>457200</xdr:colOff>
      <xdr:row>82</xdr:row>
      <xdr:rowOff>152908</xdr:rowOff>
    </xdr:to>
    <xdr:sp macro="" textlink="">
      <xdr:nvSpPr>
        <xdr:cNvPr id="259" name="フローチャート : 判断 258"/>
        <xdr:cNvSpPr/>
      </xdr:nvSpPr>
      <xdr:spPr>
        <a:xfrm>
          <a:off x="16129000" y="1411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163085</xdr:rowOff>
    </xdr:from>
    <xdr:ext cx="736600" cy="259045"/>
    <xdr:sp macro="" textlink="">
      <xdr:nvSpPr>
        <xdr:cNvPr id="260" name="テキスト ボックス 259"/>
        <xdr:cNvSpPr txBox="1"/>
      </xdr:nvSpPr>
      <xdr:spPr>
        <a:xfrm>
          <a:off x="15798800" y="13879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125476</xdr:rowOff>
    </xdr:from>
    <xdr:to>
      <xdr:col>22</xdr:col>
      <xdr:colOff>203200</xdr:colOff>
      <xdr:row>89</xdr:row>
      <xdr:rowOff>118111</xdr:rowOff>
    </xdr:to>
    <xdr:cxnSp macro="">
      <xdr:nvCxnSpPr>
        <xdr:cNvPr id="261" name="直線コネクタ 260"/>
        <xdr:cNvCxnSpPr/>
      </xdr:nvCxnSpPr>
      <xdr:spPr>
        <a:xfrm>
          <a:off x="14401800" y="15213076"/>
          <a:ext cx="889000" cy="164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118363</xdr:rowOff>
    </xdr:from>
    <xdr:to>
      <xdr:col>22</xdr:col>
      <xdr:colOff>254000</xdr:colOff>
      <xdr:row>87</xdr:row>
      <xdr:rowOff>48513</xdr:rowOff>
    </xdr:to>
    <xdr:sp macro="" textlink="">
      <xdr:nvSpPr>
        <xdr:cNvPr id="262" name="フローチャート : 判断 261"/>
        <xdr:cNvSpPr/>
      </xdr:nvSpPr>
      <xdr:spPr>
        <a:xfrm>
          <a:off x="15240000" y="1486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58690</xdr:rowOff>
    </xdr:from>
    <xdr:ext cx="762000" cy="259045"/>
    <xdr:sp macro="" textlink="">
      <xdr:nvSpPr>
        <xdr:cNvPr id="263" name="テキスト ボックス 262"/>
        <xdr:cNvSpPr txBox="1"/>
      </xdr:nvSpPr>
      <xdr:spPr>
        <a:xfrm>
          <a:off x="14909800" y="1463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56135</xdr:rowOff>
    </xdr:from>
    <xdr:to>
      <xdr:col>21</xdr:col>
      <xdr:colOff>0</xdr:colOff>
      <xdr:row>88</xdr:row>
      <xdr:rowOff>125476</xdr:rowOff>
    </xdr:to>
    <xdr:cxnSp macro="">
      <xdr:nvCxnSpPr>
        <xdr:cNvPr id="264" name="直線コネクタ 263"/>
        <xdr:cNvCxnSpPr/>
      </xdr:nvCxnSpPr>
      <xdr:spPr>
        <a:xfrm>
          <a:off x="13512800" y="14286485"/>
          <a:ext cx="889000" cy="926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118363</xdr:rowOff>
    </xdr:from>
    <xdr:to>
      <xdr:col>21</xdr:col>
      <xdr:colOff>50800</xdr:colOff>
      <xdr:row>87</xdr:row>
      <xdr:rowOff>48513</xdr:rowOff>
    </xdr:to>
    <xdr:sp macro="" textlink="">
      <xdr:nvSpPr>
        <xdr:cNvPr id="265" name="フローチャート : 判断 264"/>
        <xdr:cNvSpPr/>
      </xdr:nvSpPr>
      <xdr:spPr>
        <a:xfrm>
          <a:off x="14351000" y="1486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58690</xdr:rowOff>
    </xdr:from>
    <xdr:ext cx="762000" cy="259045"/>
    <xdr:sp macro="" textlink="">
      <xdr:nvSpPr>
        <xdr:cNvPr id="266" name="テキスト ボックス 265"/>
        <xdr:cNvSpPr txBox="1"/>
      </xdr:nvSpPr>
      <xdr:spPr>
        <a:xfrm>
          <a:off x="14020800" y="1463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147828</xdr:rowOff>
    </xdr:from>
    <xdr:to>
      <xdr:col>19</xdr:col>
      <xdr:colOff>533400</xdr:colOff>
      <xdr:row>83</xdr:row>
      <xdr:rowOff>77978</xdr:rowOff>
    </xdr:to>
    <xdr:sp macro="" textlink="">
      <xdr:nvSpPr>
        <xdr:cNvPr id="267" name="フローチャート : 判断 266"/>
        <xdr:cNvSpPr/>
      </xdr:nvSpPr>
      <xdr:spPr>
        <a:xfrm>
          <a:off x="13462000" y="14206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88155</xdr:rowOff>
    </xdr:from>
    <xdr:ext cx="762000" cy="259045"/>
    <xdr:sp macro="" textlink="">
      <xdr:nvSpPr>
        <xdr:cNvPr id="268" name="テキスト ボックス 267"/>
        <xdr:cNvSpPr txBox="1"/>
      </xdr:nvSpPr>
      <xdr:spPr>
        <a:xfrm>
          <a:off x="13131800" y="13975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34289</xdr:rowOff>
    </xdr:from>
    <xdr:to>
      <xdr:col>24</xdr:col>
      <xdr:colOff>609600</xdr:colOff>
      <xdr:row>83</xdr:row>
      <xdr:rowOff>135889</xdr:rowOff>
    </xdr:to>
    <xdr:sp macro="" textlink="">
      <xdr:nvSpPr>
        <xdr:cNvPr id="274" name="円/楕円 273"/>
        <xdr:cNvSpPr/>
      </xdr:nvSpPr>
      <xdr:spPr>
        <a:xfrm>
          <a:off x="169672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6366</xdr:rowOff>
    </xdr:from>
    <xdr:ext cx="762000" cy="259045"/>
    <xdr:sp macro="" textlink="">
      <xdr:nvSpPr>
        <xdr:cNvPr id="275" name="給与水準   （国との比較）該当値テキスト"/>
        <xdr:cNvSpPr txBox="1"/>
      </xdr:nvSpPr>
      <xdr:spPr>
        <a:xfrm>
          <a:off x="17106900" y="1423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75185</xdr:rowOff>
    </xdr:from>
    <xdr:to>
      <xdr:col>23</xdr:col>
      <xdr:colOff>457200</xdr:colOff>
      <xdr:row>85</xdr:row>
      <xdr:rowOff>5335</xdr:rowOff>
    </xdr:to>
    <xdr:sp macro="" textlink="">
      <xdr:nvSpPr>
        <xdr:cNvPr id="276" name="円/楕円 275"/>
        <xdr:cNvSpPr/>
      </xdr:nvSpPr>
      <xdr:spPr>
        <a:xfrm>
          <a:off x="16129000" y="1447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161562</xdr:rowOff>
    </xdr:from>
    <xdr:ext cx="736600" cy="259045"/>
    <xdr:sp macro="" textlink="">
      <xdr:nvSpPr>
        <xdr:cNvPr id="277" name="テキスト ボックス 276"/>
        <xdr:cNvSpPr txBox="1"/>
      </xdr:nvSpPr>
      <xdr:spPr>
        <a:xfrm>
          <a:off x="15798800" y="1456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78" name="円/楕円 277"/>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79" name="テキスト ボックス 278"/>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74676</xdr:rowOff>
    </xdr:from>
    <xdr:to>
      <xdr:col>21</xdr:col>
      <xdr:colOff>50800</xdr:colOff>
      <xdr:row>89</xdr:row>
      <xdr:rowOff>4826</xdr:rowOff>
    </xdr:to>
    <xdr:sp macro="" textlink="">
      <xdr:nvSpPr>
        <xdr:cNvPr id="280" name="円/楕円 279"/>
        <xdr:cNvSpPr/>
      </xdr:nvSpPr>
      <xdr:spPr>
        <a:xfrm>
          <a:off x="14351000" y="1516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161053</xdr:rowOff>
    </xdr:from>
    <xdr:ext cx="762000" cy="259045"/>
    <xdr:sp macro="" textlink="">
      <xdr:nvSpPr>
        <xdr:cNvPr id="281" name="テキスト ボックス 280"/>
        <xdr:cNvSpPr txBox="1"/>
      </xdr:nvSpPr>
      <xdr:spPr>
        <a:xfrm>
          <a:off x="14020800" y="1524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5335</xdr:rowOff>
    </xdr:from>
    <xdr:to>
      <xdr:col>19</xdr:col>
      <xdr:colOff>533400</xdr:colOff>
      <xdr:row>83</xdr:row>
      <xdr:rowOff>106935</xdr:rowOff>
    </xdr:to>
    <xdr:sp macro="" textlink="">
      <xdr:nvSpPr>
        <xdr:cNvPr id="282" name="円/楕円 281"/>
        <xdr:cNvSpPr/>
      </xdr:nvSpPr>
      <xdr:spPr>
        <a:xfrm>
          <a:off x="13462000" y="1423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91712</xdr:rowOff>
    </xdr:from>
    <xdr:ext cx="762000" cy="259045"/>
    <xdr:sp macro="" textlink="">
      <xdr:nvSpPr>
        <xdr:cNvPr id="283" name="テキスト ボックス 282"/>
        <xdr:cNvSpPr txBox="1"/>
      </xdr:nvSpPr>
      <xdr:spPr>
        <a:xfrm>
          <a:off x="13131800" y="1432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毎年度見直している「定員管理計画」に基づく行政運営体制の見直しや人材育成の推進などにより、類似団体平均を下回っている。</a:t>
          </a:r>
        </a:p>
        <a:p>
          <a:r>
            <a:rPr kumimoji="1" lang="ja-JP" altLang="en-US" sz="1300" baseline="0">
              <a:latin typeface="ＭＳ Ｐゴシック"/>
            </a:rPr>
            <a:t>　また、同計画に基づき、平成</a:t>
          </a:r>
          <a:r>
            <a:rPr kumimoji="1" lang="en-US" altLang="ja-JP" sz="1300" baseline="0">
              <a:latin typeface="ＭＳ Ｐゴシック"/>
            </a:rPr>
            <a:t>36</a:t>
          </a:r>
          <a:r>
            <a:rPr kumimoji="1" lang="ja-JP" altLang="en-US" sz="1300" baseline="0">
              <a:latin typeface="ＭＳ Ｐゴシック"/>
            </a:rPr>
            <a:t>年</a:t>
          </a:r>
          <a:r>
            <a:rPr kumimoji="1" lang="en-US" altLang="ja-JP" sz="1300" baseline="0">
              <a:latin typeface="ＭＳ Ｐゴシック"/>
            </a:rPr>
            <a:t>4</a:t>
          </a:r>
          <a:r>
            <a:rPr kumimoji="1" lang="ja-JP" altLang="en-US" sz="1300" baseline="0">
              <a:latin typeface="ＭＳ Ｐゴシック"/>
            </a:rPr>
            <a:t>月</a:t>
          </a:r>
          <a:r>
            <a:rPr kumimoji="1" lang="en-US" altLang="ja-JP" sz="1300" baseline="0">
              <a:latin typeface="ＭＳ Ｐゴシック"/>
            </a:rPr>
            <a:t>1</a:t>
          </a:r>
          <a:r>
            <a:rPr kumimoji="1" lang="ja-JP" altLang="en-US" sz="1300" baseline="0">
              <a:latin typeface="ＭＳ Ｐゴシック"/>
            </a:rPr>
            <a:t>日時点の職員数を平成</a:t>
          </a:r>
          <a:r>
            <a:rPr kumimoji="1" lang="en-US" altLang="ja-JP" sz="1300" baseline="0">
              <a:latin typeface="ＭＳ Ｐゴシック"/>
            </a:rPr>
            <a:t>27</a:t>
          </a:r>
          <a:r>
            <a:rPr kumimoji="1" lang="ja-JP" altLang="en-US" sz="1300" baseline="0">
              <a:latin typeface="ＭＳ Ｐゴシック"/>
            </a:rPr>
            <a:t>年</a:t>
          </a:r>
          <a:r>
            <a:rPr kumimoji="1" lang="en-US" altLang="ja-JP" sz="1300" baseline="0">
              <a:latin typeface="ＭＳ Ｐゴシック"/>
            </a:rPr>
            <a:t>4</a:t>
          </a:r>
          <a:r>
            <a:rPr kumimoji="1" lang="ja-JP" altLang="en-US" sz="1300" baseline="0">
              <a:latin typeface="ＭＳ Ｐゴシック"/>
            </a:rPr>
            <a:t>月</a:t>
          </a:r>
          <a:r>
            <a:rPr kumimoji="1" lang="en-US" altLang="ja-JP" sz="1300" baseline="0">
              <a:latin typeface="ＭＳ Ｐゴシック"/>
            </a:rPr>
            <a:t>1</a:t>
          </a:r>
          <a:r>
            <a:rPr kumimoji="1" lang="ja-JP" altLang="en-US" sz="1300" baseline="0">
              <a:latin typeface="ＭＳ Ｐゴシック"/>
            </a:rPr>
            <a:t>日現在の</a:t>
          </a:r>
          <a:r>
            <a:rPr kumimoji="1" lang="en-US" altLang="ja-JP" sz="1300" baseline="0">
              <a:latin typeface="ＭＳ Ｐゴシック"/>
            </a:rPr>
            <a:t>387</a:t>
          </a:r>
          <a:r>
            <a:rPr kumimoji="1" lang="ja-JP" altLang="en-US" sz="1300" baseline="0">
              <a:latin typeface="ＭＳ Ｐゴシック"/>
            </a:rPr>
            <a:t>人から</a:t>
          </a:r>
          <a:r>
            <a:rPr kumimoji="1" lang="en-US" altLang="ja-JP" sz="1300" baseline="0">
              <a:latin typeface="ＭＳ Ｐゴシック"/>
            </a:rPr>
            <a:t>361</a:t>
          </a:r>
          <a:r>
            <a:rPr kumimoji="1" lang="ja-JP" altLang="en-US" sz="1300" baseline="0">
              <a:latin typeface="ＭＳ Ｐゴシック"/>
            </a:rPr>
            <a:t>人と目標設定し、計画的な職員採用を行う。</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9313</xdr:rowOff>
    </xdr:from>
    <xdr:to>
      <xdr:col>24</xdr:col>
      <xdr:colOff>558800</xdr:colOff>
      <xdr:row>67</xdr:row>
      <xdr:rowOff>152400</xdr:rowOff>
    </xdr:to>
    <xdr:cxnSp macro="">
      <xdr:nvCxnSpPr>
        <xdr:cNvPr id="313" name="直線コネクタ 312"/>
        <xdr:cNvCxnSpPr/>
      </xdr:nvCxnSpPr>
      <xdr:spPr>
        <a:xfrm flipV="1">
          <a:off x="17018000" y="10296313"/>
          <a:ext cx="0" cy="13432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124477</xdr:rowOff>
    </xdr:from>
    <xdr:ext cx="762000" cy="259045"/>
    <xdr:sp macro="" textlink="">
      <xdr:nvSpPr>
        <xdr:cNvPr id="314" name="定員管理の状況最小値テキスト"/>
        <xdr:cNvSpPr txBox="1"/>
      </xdr:nvSpPr>
      <xdr:spPr>
        <a:xfrm>
          <a:off x="17106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7.55</a:t>
          </a:r>
          <a:endParaRPr kumimoji="1" lang="ja-JP" altLang="en-US" sz="1000" b="1">
            <a:latin typeface="ＭＳ Ｐゴシック"/>
          </a:endParaRPr>
        </a:p>
      </xdr:txBody>
    </xdr:sp>
    <xdr:clientData/>
  </xdr:oneCellAnchor>
  <xdr:twoCellAnchor>
    <xdr:from>
      <xdr:col>24</xdr:col>
      <xdr:colOff>469900</xdr:colOff>
      <xdr:row>67</xdr:row>
      <xdr:rowOff>152400</xdr:rowOff>
    </xdr:from>
    <xdr:to>
      <xdr:col>24</xdr:col>
      <xdr:colOff>647700</xdr:colOff>
      <xdr:row>67</xdr:row>
      <xdr:rowOff>152400</xdr:rowOff>
    </xdr:to>
    <xdr:cxnSp macro="">
      <xdr:nvCxnSpPr>
        <xdr:cNvPr id="315" name="直線コネクタ 314"/>
        <xdr:cNvCxnSpPr/>
      </xdr:nvCxnSpPr>
      <xdr:spPr>
        <a:xfrm>
          <a:off x="16929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95690</xdr:rowOff>
    </xdr:from>
    <xdr:ext cx="762000" cy="259045"/>
    <xdr:sp macro="" textlink="">
      <xdr:nvSpPr>
        <xdr:cNvPr id="316" name="定員管理の状況最大値テキスト"/>
        <xdr:cNvSpPr txBox="1"/>
      </xdr:nvSpPr>
      <xdr:spPr>
        <a:xfrm>
          <a:off x="17106900" y="10039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5.88</a:t>
          </a:r>
          <a:endParaRPr kumimoji="1" lang="ja-JP" altLang="en-US" sz="1000" b="1">
            <a:latin typeface="ＭＳ Ｐゴシック"/>
          </a:endParaRPr>
        </a:p>
      </xdr:txBody>
    </xdr:sp>
    <xdr:clientData/>
  </xdr:oneCellAnchor>
  <xdr:twoCellAnchor>
    <xdr:from>
      <xdr:col>24</xdr:col>
      <xdr:colOff>469900</xdr:colOff>
      <xdr:row>60</xdr:row>
      <xdr:rowOff>9313</xdr:rowOff>
    </xdr:from>
    <xdr:to>
      <xdr:col>24</xdr:col>
      <xdr:colOff>647700</xdr:colOff>
      <xdr:row>60</xdr:row>
      <xdr:rowOff>9313</xdr:rowOff>
    </xdr:to>
    <xdr:cxnSp macro="">
      <xdr:nvCxnSpPr>
        <xdr:cNvPr id="317" name="直線コネクタ 316"/>
        <xdr:cNvCxnSpPr/>
      </xdr:nvCxnSpPr>
      <xdr:spPr>
        <a:xfrm>
          <a:off x="16929100" y="10296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156633</xdr:rowOff>
    </xdr:from>
    <xdr:to>
      <xdr:col>24</xdr:col>
      <xdr:colOff>558800</xdr:colOff>
      <xdr:row>60</xdr:row>
      <xdr:rowOff>9313</xdr:rowOff>
    </xdr:to>
    <xdr:cxnSp macro="">
      <xdr:nvCxnSpPr>
        <xdr:cNvPr id="318" name="直線コネクタ 317"/>
        <xdr:cNvCxnSpPr/>
      </xdr:nvCxnSpPr>
      <xdr:spPr>
        <a:xfrm>
          <a:off x="16179800" y="10272183"/>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51664</xdr:rowOff>
    </xdr:from>
    <xdr:ext cx="762000" cy="259045"/>
    <xdr:sp macro="" textlink="">
      <xdr:nvSpPr>
        <xdr:cNvPr id="319" name="定員管理の状況平均値テキスト"/>
        <xdr:cNvSpPr txBox="1"/>
      </xdr:nvSpPr>
      <xdr:spPr>
        <a:xfrm>
          <a:off x="17106900" y="1085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79587</xdr:rowOff>
    </xdr:from>
    <xdr:to>
      <xdr:col>24</xdr:col>
      <xdr:colOff>609600</xdr:colOff>
      <xdr:row>64</xdr:row>
      <xdr:rowOff>9737</xdr:rowOff>
    </xdr:to>
    <xdr:sp macro="" textlink="">
      <xdr:nvSpPr>
        <xdr:cNvPr id="320" name="フローチャート : 判断 319"/>
        <xdr:cNvSpPr/>
      </xdr:nvSpPr>
      <xdr:spPr>
        <a:xfrm>
          <a:off x="169672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148590</xdr:rowOff>
    </xdr:from>
    <xdr:to>
      <xdr:col>23</xdr:col>
      <xdr:colOff>406400</xdr:colOff>
      <xdr:row>59</xdr:row>
      <xdr:rowOff>156633</xdr:rowOff>
    </xdr:to>
    <xdr:cxnSp macro="">
      <xdr:nvCxnSpPr>
        <xdr:cNvPr id="321" name="直線コネクタ 320"/>
        <xdr:cNvCxnSpPr/>
      </xdr:nvCxnSpPr>
      <xdr:spPr>
        <a:xfrm>
          <a:off x="15290800" y="1026414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103717</xdr:rowOff>
    </xdr:from>
    <xdr:to>
      <xdr:col>23</xdr:col>
      <xdr:colOff>457200</xdr:colOff>
      <xdr:row>64</xdr:row>
      <xdr:rowOff>33867</xdr:rowOff>
    </xdr:to>
    <xdr:sp macro="" textlink="">
      <xdr:nvSpPr>
        <xdr:cNvPr id="322" name="フローチャート : 判断 321"/>
        <xdr:cNvSpPr/>
      </xdr:nvSpPr>
      <xdr:spPr>
        <a:xfrm>
          <a:off x="16129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18644</xdr:rowOff>
    </xdr:from>
    <xdr:ext cx="736600" cy="259045"/>
    <xdr:sp macro="" textlink="">
      <xdr:nvSpPr>
        <xdr:cNvPr id="323" name="テキスト ボックス 322"/>
        <xdr:cNvSpPr txBox="1"/>
      </xdr:nvSpPr>
      <xdr:spPr>
        <a:xfrm>
          <a:off x="15798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148590</xdr:rowOff>
    </xdr:from>
    <xdr:to>
      <xdr:col>22</xdr:col>
      <xdr:colOff>203200</xdr:colOff>
      <xdr:row>60</xdr:row>
      <xdr:rowOff>121920</xdr:rowOff>
    </xdr:to>
    <xdr:cxnSp macro="">
      <xdr:nvCxnSpPr>
        <xdr:cNvPr id="324" name="直線コネクタ 323"/>
        <xdr:cNvCxnSpPr/>
      </xdr:nvCxnSpPr>
      <xdr:spPr>
        <a:xfrm flipV="1">
          <a:off x="14401800" y="102641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160020</xdr:rowOff>
    </xdr:from>
    <xdr:to>
      <xdr:col>22</xdr:col>
      <xdr:colOff>254000</xdr:colOff>
      <xdr:row>64</xdr:row>
      <xdr:rowOff>90170</xdr:rowOff>
    </xdr:to>
    <xdr:sp macro="" textlink="">
      <xdr:nvSpPr>
        <xdr:cNvPr id="325" name="フローチャート : 判断 324"/>
        <xdr:cNvSpPr/>
      </xdr:nvSpPr>
      <xdr:spPr>
        <a:xfrm>
          <a:off x="15240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74947</xdr:rowOff>
    </xdr:from>
    <xdr:ext cx="762000" cy="259045"/>
    <xdr:sp macro="" textlink="">
      <xdr:nvSpPr>
        <xdr:cNvPr id="326" name="テキスト ボックス 325"/>
        <xdr:cNvSpPr txBox="1"/>
      </xdr:nvSpPr>
      <xdr:spPr>
        <a:xfrm>
          <a:off x="14909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121920</xdr:rowOff>
    </xdr:from>
    <xdr:to>
      <xdr:col>21</xdr:col>
      <xdr:colOff>0</xdr:colOff>
      <xdr:row>61</xdr:row>
      <xdr:rowOff>135467</xdr:rowOff>
    </xdr:to>
    <xdr:cxnSp macro="">
      <xdr:nvCxnSpPr>
        <xdr:cNvPr id="327" name="直線コネクタ 326"/>
        <xdr:cNvCxnSpPr/>
      </xdr:nvCxnSpPr>
      <xdr:spPr>
        <a:xfrm flipV="1">
          <a:off x="13512800" y="10408920"/>
          <a:ext cx="8890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44873</xdr:rowOff>
    </xdr:from>
    <xdr:to>
      <xdr:col>21</xdr:col>
      <xdr:colOff>50800</xdr:colOff>
      <xdr:row>64</xdr:row>
      <xdr:rowOff>146473</xdr:rowOff>
    </xdr:to>
    <xdr:sp macro="" textlink="">
      <xdr:nvSpPr>
        <xdr:cNvPr id="328" name="フローチャート : 判断 327"/>
        <xdr:cNvSpPr/>
      </xdr:nvSpPr>
      <xdr:spPr>
        <a:xfrm>
          <a:off x="14351000" y="1101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131250</xdr:rowOff>
    </xdr:from>
    <xdr:ext cx="762000" cy="259045"/>
    <xdr:sp macro="" textlink="">
      <xdr:nvSpPr>
        <xdr:cNvPr id="329" name="テキスト ボックス 328"/>
        <xdr:cNvSpPr txBox="1"/>
      </xdr:nvSpPr>
      <xdr:spPr>
        <a:xfrm>
          <a:off x="14020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63077</xdr:rowOff>
    </xdr:from>
    <xdr:to>
      <xdr:col>19</xdr:col>
      <xdr:colOff>533400</xdr:colOff>
      <xdr:row>60</xdr:row>
      <xdr:rowOff>164677</xdr:rowOff>
    </xdr:to>
    <xdr:sp macro="" textlink="">
      <xdr:nvSpPr>
        <xdr:cNvPr id="330" name="フローチャート : 判断 329"/>
        <xdr:cNvSpPr/>
      </xdr:nvSpPr>
      <xdr:spPr>
        <a:xfrm>
          <a:off x="13462000" y="1035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3404</xdr:rowOff>
    </xdr:from>
    <xdr:ext cx="762000" cy="259045"/>
    <xdr:sp macro="" textlink="">
      <xdr:nvSpPr>
        <xdr:cNvPr id="331" name="テキスト ボックス 330"/>
        <xdr:cNvSpPr txBox="1"/>
      </xdr:nvSpPr>
      <xdr:spPr>
        <a:xfrm>
          <a:off x="13131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129963</xdr:rowOff>
    </xdr:from>
    <xdr:to>
      <xdr:col>24</xdr:col>
      <xdr:colOff>609600</xdr:colOff>
      <xdr:row>60</xdr:row>
      <xdr:rowOff>60113</xdr:rowOff>
    </xdr:to>
    <xdr:sp macro="" textlink="">
      <xdr:nvSpPr>
        <xdr:cNvPr id="337" name="円/楕円 336"/>
        <xdr:cNvSpPr/>
      </xdr:nvSpPr>
      <xdr:spPr>
        <a:xfrm>
          <a:off x="16967200" y="1024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51240</xdr:rowOff>
    </xdr:from>
    <xdr:ext cx="762000" cy="259045"/>
    <xdr:sp macro="" textlink="">
      <xdr:nvSpPr>
        <xdr:cNvPr id="338" name="定員管理の状況該当値テキスト"/>
        <xdr:cNvSpPr txBox="1"/>
      </xdr:nvSpPr>
      <xdr:spPr>
        <a:xfrm>
          <a:off x="17106900" y="1016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105833</xdr:rowOff>
    </xdr:from>
    <xdr:to>
      <xdr:col>23</xdr:col>
      <xdr:colOff>457200</xdr:colOff>
      <xdr:row>60</xdr:row>
      <xdr:rowOff>35983</xdr:rowOff>
    </xdr:to>
    <xdr:sp macro="" textlink="">
      <xdr:nvSpPr>
        <xdr:cNvPr id="339" name="円/楕円 338"/>
        <xdr:cNvSpPr/>
      </xdr:nvSpPr>
      <xdr:spPr>
        <a:xfrm>
          <a:off x="16129000" y="1022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46160</xdr:rowOff>
    </xdr:from>
    <xdr:ext cx="736600" cy="259045"/>
    <xdr:sp macro="" textlink="">
      <xdr:nvSpPr>
        <xdr:cNvPr id="340" name="テキスト ボックス 339"/>
        <xdr:cNvSpPr txBox="1"/>
      </xdr:nvSpPr>
      <xdr:spPr>
        <a:xfrm>
          <a:off x="15798800" y="9990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97790</xdr:rowOff>
    </xdr:from>
    <xdr:to>
      <xdr:col>22</xdr:col>
      <xdr:colOff>254000</xdr:colOff>
      <xdr:row>60</xdr:row>
      <xdr:rowOff>27940</xdr:rowOff>
    </xdr:to>
    <xdr:sp macro="" textlink="">
      <xdr:nvSpPr>
        <xdr:cNvPr id="341" name="円/楕円 340"/>
        <xdr:cNvSpPr/>
      </xdr:nvSpPr>
      <xdr:spPr>
        <a:xfrm>
          <a:off x="152400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38117</xdr:rowOff>
    </xdr:from>
    <xdr:ext cx="762000" cy="259045"/>
    <xdr:sp macro="" textlink="">
      <xdr:nvSpPr>
        <xdr:cNvPr id="342" name="テキスト ボックス 341"/>
        <xdr:cNvSpPr txBox="1"/>
      </xdr:nvSpPr>
      <xdr:spPr>
        <a:xfrm>
          <a:off x="14909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71120</xdr:rowOff>
    </xdr:from>
    <xdr:to>
      <xdr:col>21</xdr:col>
      <xdr:colOff>50800</xdr:colOff>
      <xdr:row>61</xdr:row>
      <xdr:rowOff>1270</xdr:rowOff>
    </xdr:to>
    <xdr:sp macro="" textlink="">
      <xdr:nvSpPr>
        <xdr:cNvPr id="343" name="円/楕円 342"/>
        <xdr:cNvSpPr/>
      </xdr:nvSpPr>
      <xdr:spPr>
        <a:xfrm>
          <a:off x="14351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11447</xdr:rowOff>
    </xdr:from>
    <xdr:ext cx="762000" cy="259045"/>
    <xdr:sp macro="" textlink="">
      <xdr:nvSpPr>
        <xdr:cNvPr id="344" name="テキスト ボックス 343"/>
        <xdr:cNvSpPr txBox="1"/>
      </xdr:nvSpPr>
      <xdr:spPr>
        <a:xfrm>
          <a:off x="14020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84667</xdr:rowOff>
    </xdr:from>
    <xdr:to>
      <xdr:col>19</xdr:col>
      <xdr:colOff>533400</xdr:colOff>
      <xdr:row>62</xdr:row>
      <xdr:rowOff>14817</xdr:rowOff>
    </xdr:to>
    <xdr:sp macro="" textlink="">
      <xdr:nvSpPr>
        <xdr:cNvPr id="345" name="円/楕円 344"/>
        <xdr:cNvSpPr/>
      </xdr:nvSpPr>
      <xdr:spPr>
        <a:xfrm>
          <a:off x="13462000" y="1054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171044</xdr:rowOff>
    </xdr:from>
    <xdr:ext cx="762000" cy="259045"/>
    <xdr:sp macro="" textlink="">
      <xdr:nvSpPr>
        <xdr:cNvPr id="346" name="テキスト ボックス 345"/>
        <xdr:cNvSpPr txBox="1"/>
      </xdr:nvSpPr>
      <xdr:spPr>
        <a:xfrm>
          <a:off x="13131800" y="1062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これまでの</a:t>
          </a:r>
          <a:r>
            <a:rPr kumimoji="1" lang="en-US" altLang="ja-JP" sz="1300">
              <a:latin typeface="ＭＳ Ｐゴシック"/>
            </a:rPr>
            <a:t>2</a:t>
          </a:r>
          <a:r>
            <a:rPr kumimoji="1" lang="ja-JP" altLang="en-US" sz="1300">
              <a:latin typeface="ＭＳ Ｐゴシック"/>
            </a:rPr>
            <a:t>度にわたる財政再建の取組みにおいて、投資的事業による地方債発行の抑制を図ってきたところであるが、近年の起債額の増加等により、年々悪化しつつある。</a:t>
          </a:r>
        </a:p>
        <a:p>
          <a:r>
            <a:rPr kumimoji="1" lang="ja-JP" altLang="en-US" sz="1300">
              <a:latin typeface="ＭＳ Ｐゴシック"/>
            </a:rPr>
            <a:t>　今後は事業の選択と集中等により、将来にわたって持続可能な財政基盤の構築に取り組む。</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46</xdr:row>
      <xdr:rowOff>40519</xdr:rowOff>
    </xdr:to>
    <xdr:cxnSp macro="">
      <xdr:nvCxnSpPr>
        <xdr:cNvPr id="377" name="直線コネクタ 376"/>
        <xdr:cNvCxnSpPr/>
      </xdr:nvCxnSpPr>
      <xdr:spPr>
        <a:xfrm flipV="1">
          <a:off x="17018000" y="6261100"/>
          <a:ext cx="0" cy="16661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46</xdr:row>
      <xdr:rowOff>12596</xdr:rowOff>
    </xdr:from>
    <xdr:ext cx="762000" cy="259045"/>
    <xdr:sp macro="" textlink="">
      <xdr:nvSpPr>
        <xdr:cNvPr id="378" name="公債費負担の状況最小値テキスト"/>
        <xdr:cNvSpPr txBox="1"/>
      </xdr:nvSpPr>
      <xdr:spPr>
        <a:xfrm>
          <a:off x="17106900" y="789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24</xdr:col>
      <xdr:colOff>469900</xdr:colOff>
      <xdr:row>46</xdr:row>
      <xdr:rowOff>40519</xdr:rowOff>
    </xdr:from>
    <xdr:to>
      <xdr:col>24</xdr:col>
      <xdr:colOff>647700</xdr:colOff>
      <xdr:row>46</xdr:row>
      <xdr:rowOff>40519</xdr:rowOff>
    </xdr:to>
    <xdr:cxnSp macro="">
      <xdr:nvCxnSpPr>
        <xdr:cNvPr id="379" name="直線コネクタ 378"/>
        <xdr:cNvCxnSpPr/>
      </xdr:nvCxnSpPr>
      <xdr:spPr>
        <a:xfrm>
          <a:off x="16929100" y="7927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8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81" name="直線コネクタ 38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93435</xdr:rowOff>
    </xdr:from>
    <xdr:to>
      <xdr:col>24</xdr:col>
      <xdr:colOff>558800</xdr:colOff>
      <xdr:row>42</xdr:row>
      <xdr:rowOff>36891</xdr:rowOff>
    </xdr:to>
    <xdr:cxnSp macro="">
      <xdr:nvCxnSpPr>
        <xdr:cNvPr id="382" name="直線コネクタ 381"/>
        <xdr:cNvCxnSpPr/>
      </xdr:nvCxnSpPr>
      <xdr:spPr>
        <a:xfrm>
          <a:off x="16179800" y="7122885"/>
          <a:ext cx="838200" cy="114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128105</xdr:rowOff>
    </xdr:from>
    <xdr:ext cx="762000" cy="259045"/>
    <xdr:sp macro="" textlink="">
      <xdr:nvSpPr>
        <xdr:cNvPr id="383" name="公債費負担の状況平均値テキスト"/>
        <xdr:cNvSpPr txBox="1"/>
      </xdr:nvSpPr>
      <xdr:spPr>
        <a:xfrm>
          <a:off x="17106900" y="6986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111578</xdr:rowOff>
    </xdr:from>
    <xdr:to>
      <xdr:col>24</xdr:col>
      <xdr:colOff>609600</xdr:colOff>
      <xdr:row>42</xdr:row>
      <xdr:rowOff>41728</xdr:rowOff>
    </xdr:to>
    <xdr:sp macro="" textlink="">
      <xdr:nvSpPr>
        <xdr:cNvPr id="384" name="フローチャート : 判断 383"/>
        <xdr:cNvSpPr/>
      </xdr:nvSpPr>
      <xdr:spPr>
        <a:xfrm>
          <a:off x="169672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24493</xdr:rowOff>
    </xdr:from>
    <xdr:to>
      <xdr:col>23</xdr:col>
      <xdr:colOff>406400</xdr:colOff>
      <xdr:row>41</xdr:row>
      <xdr:rowOff>93435</xdr:rowOff>
    </xdr:to>
    <xdr:cxnSp macro="">
      <xdr:nvCxnSpPr>
        <xdr:cNvPr id="385" name="直線コネクタ 384"/>
        <xdr:cNvCxnSpPr/>
      </xdr:nvCxnSpPr>
      <xdr:spPr>
        <a:xfrm>
          <a:off x="15290800" y="7053943"/>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6" name="フローチャート : 判断 385"/>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60977</xdr:rowOff>
    </xdr:from>
    <xdr:ext cx="736600" cy="259045"/>
    <xdr:sp macro="" textlink="">
      <xdr:nvSpPr>
        <xdr:cNvPr id="387" name="テキスト ボックス 386"/>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24493</xdr:rowOff>
    </xdr:from>
    <xdr:to>
      <xdr:col>22</xdr:col>
      <xdr:colOff>203200</xdr:colOff>
      <xdr:row>41</xdr:row>
      <xdr:rowOff>24493</xdr:rowOff>
    </xdr:to>
    <xdr:cxnSp macro="">
      <xdr:nvCxnSpPr>
        <xdr:cNvPr id="388" name="直線コネクタ 387"/>
        <xdr:cNvCxnSpPr/>
      </xdr:nvCxnSpPr>
      <xdr:spPr>
        <a:xfrm>
          <a:off x="14401800" y="7053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43543</xdr:rowOff>
    </xdr:from>
    <xdr:to>
      <xdr:col>22</xdr:col>
      <xdr:colOff>254000</xdr:colOff>
      <xdr:row>42</xdr:row>
      <xdr:rowOff>145143</xdr:rowOff>
    </xdr:to>
    <xdr:sp macro="" textlink="">
      <xdr:nvSpPr>
        <xdr:cNvPr id="389" name="フローチャート : 判断 388"/>
        <xdr:cNvSpPr/>
      </xdr:nvSpPr>
      <xdr:spPr>
        <a:xfrm>
          <a:off x="15240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129920</xdr:rowOff>
    </xdr:from>
    <xdr:ext cx="762000" cy="259045"/>
    <xdr:sp macro="" textlink="">
      <xdr:nvSpPr>
        <xdr:cNvPr id="390" name="テキスト ボックス 389"/>
        <xdr:cNvSpPr txBox="1"/>
      </xdr:nvSpPr>
      <xdr:spPr>
        <a:xfrm>
          <a:off x="14909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24493</xdr:rowOff>
    </xdr:from>
    <xdr:to>
      <xdr:col>21</xdr:col>
      <xdr:colOff>0</xdr:colOff>
      <xdr:row>41</xdr:row>
      <xdr:rowOff>47474</xdr:rowOff>
    </xdr:to>
    <xdr:cxnSp macro="">
      <xdr:nvCxnSpPr>
        <xdr:cNvPr id="391" name="直線コネクタ 390"/>
        <xdr:cNvCxnSpPr/>
      </xdr:nvCxnSpPr>
      <xdr:spPr>
        <a:xfrm flipV="1">
          <a:off x="13512800" y="7053943"/>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89505</xdr:rowOff>
    </xdr:from>
    <xdr:to>
      <xdr:col>21</xdr:col>
      <xdr:colOff>50800</xdr:colOff>
      <xdr:row>43</xdr:row>
      <xdr:rowOff>19655</xdr:rowOff>
    </xdr:to>
    <xdr:sp macro="" textlink="">
      <xdr:nvSpPr>
        <xdr:cNvPr id="392" name="フローチャート : 判断 391"/>
        <xdr:cNvSpPr/>
      </xdr:nvSpPr>
      <xdr:spPr>
        <a:xfrm>
          <a:off x="14351000" y="72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4432</xdr:rowOff>
    </xdr:from>
    <xdr:ext cx="762000" cy="259045"/>
    <xdr:sp macro="" textlink="">
      <xdr:nvSpPr>
        <xdr:cNvPr id="393" name="テキスト ボックス 392"/>
        <xdr:cNvSpPr txBox="1"/>
      </xdr:nvSpPr>
      <xdr:spPr>
        <a:xfrm>
          <a:off x="14020800" y="737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134559</xdr:rowOff>
    </xdr:from>
    <xdr:to>
      <xdr:col>19</xdr:col>
      <xdr:colOff>533400</xdr:colOff>
      <xdr:row>42</xdr:row>
      <xdr:rowOff>64709</xdr:rowOff>
    </xdr:to>
    <xdr:sp macro="" textlink="">
      <xdr:nvSpPr>
        <xdr:cNvPr id="394" name="フローチャート : 判断 393"/>
        <xdr:cNvSpPr/>
      </xdr:nvSpPr>
      <xdr:spPr>
        <a:xfrm>
          <a:off x="13462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49486</xdr:rowOff>
    </xdr:from>
    <xdr:ext cx="762000" cy="259045"/>
    <xdr:sp macro="" textlink="">
      <xdr:nvSpPr>
        <xdr:cNvPr id="395" name="テキスト ボックス 394"/>
        <xdr:cNvSpPr txBox="1"/>
      </xdr:nvSpPr>
      <xdr:spPr>
        <a:xfrm>
          <a:off x="13131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157541</xdr:rowOff>
    </xdr:from>
    <xdr:to>
      <xdr:col>24</xdr:col>
      <xdr:colOff>609600</xdr:colOff>
      <xdr:row>42</xdr:row>
      <xdr:rowOff>87691</xdr:rowOff>
    </xdr:to>
    <xdr:sp macro="" textlink="">
      <xdr:nvSpPr>
        <xdr:cNvPr id="401" name="円/楕円 400"/>
        <xdr:cNvSpPr/>
      </xdr:nvSpPr>
      <xdr:spPr>
        <a:xfrm>
          <a:off x="16967200" y="718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129618</xdr:rowOff>
    </xdr:from>
    <xdr:ext cx="762000" cy="259045"/>
    <xdr:sp macro="" textlink="">
      <xdr:nvSpPr>
        <xdr:cNvPr id="402" name="公債費負担の状況該当値テキスト"/>
        <xdr:cNvSpPr txBox="1"/>
      </xdr:nvSpPr>
      <xdr:spPr>
        <a:xfrm>
          <a:off x="17106900" y="715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42635</xdr:rowOff>
    </xdr:from>
    <xdr:to>
      <xdr:col>23</xdr:col>
      <xdr:colOff>457200</xdr:colOff>
      <xdr:row>41</xdr:row>
      <xdr:rowOff>144235</xdr:rowOff>
    </xdr:to>
    <xdr:sp macro="" textlink="">
      <xdr:nvSpPr>
        <xdr:cNvPr id="403" name="円/楕円 402"/>
        <xdr:cNvSpPr/>
      </xdr:nvSpPr>
      <xdr:spPr>
        <a:xfrm>
          <a:off x="16129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154412</xdr:rowOff>
    </xdr:from>
    <xdr:ext cx="736600" cy="259045"/>
    <xdr:sp macro="" textlink="">
      <xdr:nvSpPr>
        <xdr:cNvPr id="404" name="テキスト ボックス 403"/>
        <xdr:cNvSpPr txBox="1"/>
      </xdr:nvSpPr>
      <xdr:spPr>
        <a:xfrm>
          <a:off x="15798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145143</xdr:rowOff>
    </xdr:from>
    <xdr:to>
      <xdr:col>22</xdr:col>
      <xdr:colOff>254000</xdr:colOff>
      <xdr:row>41</xdr:row>
      <xdr:rowOff>75293</xdr:rowOff>
    </xdr:to>
    <xdr:sp macro="" textlink="">
      <xdr:nvSpPr>
        <xdr:cNvPr id="405" name="円/楕円 404"/>
        <xdr:cNvSpPr/>
      </xdr:nvSpPr>
      <xdr:spPr>
        <a:xfrm>
          <a:off x="15240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85470</xdr:rowOff>
    </xdr:from>
    <xdr:ext cx="762000" cy="259045"/>
    <xdr:sp macro="" textlink="">
      <xdr:nvSpPr>
        <xdr:cNvPr id="406" name="テキスト ボックス 405"/>
        <xdr:cNvSpPr txBox="1"/>
      </xdr:nvSpPr>
      <xdr:spPr>
        <a:xfrm>
          <a:off x="14909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145143</xdr:rowOff>
    </xdr:from>
    <xdr:to>
      <xdr:col>21</xdr:col>
      <xdr:colOff>50800</xdr:colOff>
      <xdr:row>41</xdr:row>
      <xdr:rowOff>75293</xdr:rowOff>
    </xdr:to>
    <xdr:sp macro="" textlink="">
      <xdr:nvSpPr>
        <xdr:cNvPr id="407" name="円/楕円 406"/>
        <xdr:cNvSpPr/>
      </xdr:nvSpPr>
      <xdr:spPr>
        <a:xfrm>
          <a:off x="14351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85470</xdr:rowOff>
    </xdr:from>
    <xdr:ext cx="762000" cy="259045"/>
    <xdr:sp macro="" textlink="">
      <xdr:nvSpPr>
        <xdr:cNvPr id="408" name="テキスト ボックス 407"/>
        <xdr:cNvSpPr txBox="1"/>
      </xdr:nvSpPr>
      <xdr:spPr>
        <a:xfrm>
          <a:off x="14020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168124</xdr:rowOff>
    </xdr:from>
    <xdr:to>
      <xdr:col>19</xdr:col>
      <xdr:colOff>533400</xdr:colOff>
      <xdr:row>41</xdr:row>
      <xdr:rowOff>98274</xdr:rowOff>
    </xdr:to>
    <xdr:sp macro="" textlink="">
      <xdr:nvSpPr>
        <xdr:cNvPr id="409" name="円/楕円 408"/>
        <xdr:cNvSpPr/>
      </xdr:nvSpPr>
      <xdr:spPr>
        <a:xfrm>
          <a:off x="13462000" y="70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108451</xdr:rowOff>
    </xdr:from>
    <xdr:ext cx="762000" cy="259045"/>
    <xdr:sp macro="" textlink="">
      <xdr:nvSpPr>
        <xdr:cNvPr id="410" name="テキスト ボックス 409"/>
        <xdr:cNvSpPr txBox="1"/>
      </xdr:nvSpPr>
      <xdr:spPr>
        <a:xfrm>
          <a:off x="13131800" y="67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年度は、義務教育施設の耐震化・大規模改修に加え、防災コミュニティセンターの整備等を実施したことから投資的事業費が増加し、これに伴って起債額も増え、将来負担比率が上昇した。</a:t>
          </a:r>
        </a:p>
        <a:p>
          <a:r>
            <a:rPr kumimoji="1" lang="ja-JP" altLang="en-US" sz="1300">
              <a:latin typeface="ＭＳ Ｐゴシック"/>
            </a:rPr>
            <a:t>　今後も、施設の耐震化・大規模改修のほか老朽化施設の改修等により将来負担比率の上昇が考えられることから、新規事業については選択と集中により厳選するとともに、公共施設の整理統合を進めるなど、将来の世代に過度の負担を残さないよう、財政の健全化を図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71501</xdr:rowOff>
    </xdr:to>
    <xdr:cxnSp macro="">
      <xdr:nvCxnSpPr>
        <xdr:cNvPr id="439" name="直線コネクタ 438"/>
        <xdr:cNvCxnSpPr/>
      </xdr:nvCxnSpPr>
      <xdr:spPr>
        <a:xfrm flipV="1">
          <a:off x="17018000" y="2370667"/>
          <a:ext cx="0" cy="14727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43578</xdr:rowOff>
    </xdr:from>
    <xdr:ext cx="762000" cy="259045"/>
    <xdr:sp macro="" textlink="">
      <xdr:nvSpPr>
        <xdr:cNvPr id="440" name="将来負担の状況最小値テキスト"/>
        <xdr:cNvSpPr txBox="1"/>
      </xdr:nvSpPr>
      <xdr:spPr>
        <a:xfrm>
          <a:off x="17106900" y="3815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183.1</a:t>
          </a:r>
          <a:endParaRPr kumimoji="1" lang="ja-JP" altLang="en-US" sz="1000" b="1">
            <a:latin typeface="ＭＳ Ｐゴシック"/>
          </a:endParaRPr>
        </a:p>
      </xdr:txBody>
    </xdr:sp>
    <xdr:clientData/>
  </xdr:oneCellAnchor>
  <xdr:twoCellAnchor>
    <xdr:from>
      <xdr:col>24</xdr:col>
      <xdr:colOff>469900</xdr:colOff>
      <xdr:row>22</xdr:row>
      <xdr:rowOff>71501</xdr:rowOff>
    </xdr:from>
    <xdr:to>
      <xdr:col>24</xdr:col>
      <xdr:colOff>647700</xdr:colOff>
      <xdr:row>22</xdr:row>
      <xdr:rowOff>71501</xdr:rowOff>
    </xdr:to>
    <xdr:cxnSp macro="">
      <xdr:nvCxnSpPr>
        <xdr:cNvPr id="441" name="直線コネクタ 440"/>
        <xdr:cNvCxnSpPr/>
      </xdr:nvCxnSpPr>
      <xdr:spPr>
        <a:xfrm>
          <a:off x="16929100" y="3843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77893</xdr:rowOff>
    </xdr:from>
    <xdr:to>
      <xdr:col>24</xdr:col>
      <xdr:colOff>558800</xdr:colOff>
      <xdr:row>16</xdr:row>
      <xdr:rowOff>84328</xdr:rowOff>
    </xdr:to>
    <xdr:cxnSp macro="">
      <xdr:nvCxnSpPr>
        <xdr:cNvPr id="444" name="直線コネクタ 443"/>
        <xdr:cNvCxnSpPr/>
      </xdr:nvCxnSpPr>
      <xdr:spPr>
        <a:xfrm>
          <a:off x="16179800" y="2821093"/>
          <a:ext cx="838200" cy="6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41800</xdr:rowOff>
    </xdr:from>
    <xdr:ext cx="762000" cy="259045"/>
    <xdr:sp macro="" textlink="">
      <xdr:nvSpPr>
        <xdr:cNvPr id="445" name="将来負担の状況平均値テキスト"/>
        <xdr:cNvSpPr txBox="1"/>
      </xdr:nvSpPr>
      <xdr:spPr>
        <a:xfrm>
          <a:off x="17106900" y="2785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69723</xdr:rowOff>
    </xdr:from>
    <xdr:to>
      <xdr:col>24</xdr:col>
      <xdr:colOff>609600</xdr:colOff>
      <xdr:row>16</xdr:row>
      <xdr:rowOff>171323</xdr:rowOff>
    </xdr:to>
    <xdr:sp macro="" textlink="">
      <xdr:nvSpPr>
        <xdr:cNvPr id="446" name="フローチャート : 判断 445"/>
        <xdr:cNvSpPr/>
      </xdr:nvSpPr>
      <xdr:spPr>
        <a:xfrm>
          <a:off x="16967200" y="2812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71459</xdr:rowOff>
    </xdr:from>
    <xdr:to>
      <xdr:col>23</xdr:col>
      <xdr:colOff>406400</xdr:colOff>
      <xdr:row>16</xdr:row>
      <xdr:rowOff>77893</xdr:rowOff>
    </xdr:to>
    <xdr:cxnSp macro="">
      <xdr:nvCxnSpPr>
        <xdr:cNvPr id="447" name="直線コネクタ 446"/>
        <xdr:cNvCxnSpPr/>
      </xdr:nvCxnSpPr>
      <xdr:spPr>
        <a:xfrm>
          <a:off x="15290800" y="2814659"/>
          <a:ext cx="889000" cy="6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31919</xdr:rowOff>
    </xdr:from>
    <xdr:to>
      <xdr:col>23</xdr:col>
      <xdr:colOff>457200</xdr:colOff>
      <xdr:row>16</xdr:row>
      <xdr:rowOff>133519</xdr:rowOff>
    </xdr:to>
    <xdr:sp macro="" textlink="">
      <xdr:nvSpPr>
        <xdr:cNvPr id="448" name="フローチャート : 判断 447"/>
        <xdr:cNvSpPr/>
      </xdr:nvSpPr>
      <xdr:spPr>
        <a:xfrm>
          <a:off x="16129000" y="2775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118296</xdr:rowOff>
    </xdr:from>
    <xdr:ext cx="736600" cy="259045"/>
    <xdr:sp macro="" textlink="">
      <xdr:nvSpPr>
        <xdr:cNvPr id="449" name="テキスト ボックス 448"/>
        <xdr:cNvSpPr txBox="1"/>
      </xdr:nvSpPr>
      <xdr:spPr>
        <a:xfrm>
          <a:off x="15798800" y="2861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153628</xdr:rowOff>
    </xdr:from>
    <xdr:to>
      <xdr:col>22</xdr:col>
      <xdr:colOff>203200</xdr:colOff>
      <xdr:row>16</xdr:row>
      <xdr:rowOff>71459</xdr:rowOff>
    </xdr:to>
    <xdr:cxnSp macro="">
      <xdr:nvCxnSpPr>
        <xdr:cNvPr id="450" name="直線コネクタ 449"/>
        <xdr:cNvCxnSpPr/>
      </xdr:nvCxnSpPr>
      <xdr:spPr>
        <a:xfrm>
          <a:off x="14401800" y="2725378"/>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122809</xdr:rowOff>
    </xdr:from>
    <xdr:to>
      <xdr:col>22</xdr:col>
      <xdr:colOff>254000</xdr:colOff>
      <xdr:row>17</xdr:row>
      <xdr:rowOff>52959</xdr:rowOff>
    </xdr:to>
    <xdr:sp macro="" textlink="">
      <xdr:nvSpPr>
        <xdr:cNvPr id="451" name="フローチャート : 判断 450"/>
        <xdr:cNvSpPr/>
      </xdr:nvSpPr>
      <xdr:spPr>
        <a:xfrm>
          <a:off x="15240000" y="2866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37736</xdr:rowOff>
    </xdr:from>
    <xdr:ext cx="762000" cy="259045"/>
    <xdr:sp macro="" textlink="">
      <xdr:nvSpPr>
        <xdr:cNvPr id="452" name="テキスト ボックス 451"/>
        <xdr:cNvSpPr txBox="1"/>
      </xdr:nvSpPr>
      <xdr:spPr>
        <a:xfrm>
          <a:off x="14909800" y="2952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153628</xdr:rowOff>
    </xdr:from>
    <xdr:to>
      <xdr:col>21</xdr:col>
      <xdr:colOff>0</xdr:colOff>
      <xdr:row>16</xdr:row>
      <xdr:rowOff>133392</xdr:rowOff>
    </xdr:to>
    <xdr:cxnSp macro="">
      <xdr:nvCxnSpPr>
        <xdr:cNvPr id="453" name="直線コネクタ 452"/>
        <xdr:cNvCxnSpPr/>
      </xdr:nvCxnSpPr>
      <xdr:spPr>
        <a:xfrm flipV="1">
          <a:off x="13512800" y="2725378"/>
          <a:ext cx="889000" cy="151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44662</xdr:rowOff>
    </xdr:from>
    <xdr:to>
      <xdr:col>21</xdr:col>
      <xdr:colOff>50800</xdr:colOff>
      <xdr:row>17</xdr:row>
      <xdr:rowOff>146262</xdr:rowOff>
    </xdr:to>
    <xdr:sp macro="" textlink="">
      <xdr:nvSpPr>
        <xdr:cNvPr id="454" name="フローチャート : 判断 453"/>
        <xdr:cNvSpPr/>
      </xdr:nvSpPr>
      <xdr:spPr>
        <a:xfrm>
          <a:off x="14351000" y="295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131039</xdr:rowOff>
    </xdr:from>
    <xdr:ext cx="762000" cy="259045"/>
    <xdr:sp macro="" textlink="">
      <xdr:nvSpPr>
        <xdr:cNvPr id="455" name="テキスト ボックス 454"/>
        <xdr:cNvSpPr txBox="1"/>
      </xdr:nvSpPr>
      <xdr:spPr>
        <a:xfrm>
          <a:off x="14020800" y="304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159004</xdr:rowOff>
    </xdr:from>
    <xdr:to>
      <xdr:col>19</xdr:col>
      <xdr:colOff>533400</xdr:colOff>
      <xdr:row>17</xdr:row>
      <xdr:rowOff>89154</xdr:rowOff>
    </xdr:to>
    <xdr:sp macro="" textlink="">
      <xdr:nvSpPr>
        <xdr:cNvPr id="456" name="フローチャート : 判断 455"/>
        <xdr:cNvSpPr/>
      </xdr:nvSpPr>
      <xdr:spPr>
        <a:xfrm>
          <a:off x="13462000" y="290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73931</xdr:rowOff>
    </xdr:from>
    <xdr:ext cx="762000" cy="259045"/>
    <xdr:sp macro="" textlink="">
      <xdr:nvSpPr>
        <xdr:cNvPr id="457" name="テキスト ボックス 456"/>
        <xdr:cNvSpPr txBox="1"/>
      </xdr:nvSpPr>
      <xdr:spPr>
        <a:xfrm>
          <a:off x="13131800" y="298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33528</xdr:rowOff>
    </xdr:from>
    <xdr:to>
      <xdr:col>24</xdr:col>
      <xdr:colOff>609600</xdr:colOff>
      <xdr:row>16</xdr:row>
      <xdr:rowOff>135128</xdr:rowOff>
    </xdr:to>
    <xdr:sp macro="" textlink="">
      <xdr:nvSpPr>
        <xdr:cNvPr id="463" name="円/楕円 462"/>
        <xdr:cNvSpPr/>
      </xdr:nvSpPr>
      <xdr:spPr>
        <a:xfrm>
          <a:off x="16967200" y="277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50055</xdr:rowOff>
    </xdr:from>
    <xdr:ext cx="762000" cy="259045"/>
    <xdr:sp macro="" textlink="">
      <xdr:nvSpPr>
        <xdr:cNvPr id="464" name="将来負担の状況該当値テキスト"/>
        <xdr:cNvSpPr txBox="1"/>
      </xdr:nvSpPr>
      <xdr:spPr>
        <a:xfrm>
          <a:off x="17106900" y="2621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27093</xdr:rowOff>
    </xdr:from>
    <xdr:to>
      <xdr:col>23</xdr:col>
      <xdr:colOff>457200</xdr:colOff>
      <xdr:row>16</xdr:row>
      <xdr:rowOff>128693</xdr:rowOff>
    </xdr:to>
    <xdr:sp macro="" textlink="">
      <xdr:nvSpPr>
        <xdr:cNvPr id="465" name="円/楕円 464"/>
        <xdr:cNvSpPr/>
      </xdr:nvSpPr>
      <xdr:spPr>
        <a:xfrm>
          <a:off x="16129000" y="277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138870</xdr:rowOff>
    </xdr:from>
    <xdr:ext cx="736600" cy="259045"/>
    <xdr:sp macro="" textlink="">
      <xdr:nvSpPr>
        <xdr:cNvPr id="466" name="テキスト ボックス 465"/>
        <xdr:cNvSpPr txBox="1"/>
      </xdr:nvSpPr>
      <xdr:spPr>
        <a:xfrm>
          <a:off x="15798800" y="2539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20659</xdr:rowOff>
    </xdr:from>
    <xdr:to>
      <xdr:col>22</xdr:col>
      <xdr:colOff>254000</xdr:colOff>
      <xdr:row>16</xdr:row>
      <xdr:rowOff>122259</xdr:rowOff>
    </xdr:to>
    <xdr:sp macro="" textlink="">
      <xdr:nvSpPr>
        <xdr:cNvPr id="467" name="円/楕円 466"/>
        <xdr:cNvSpPr/>
      </xdr:nvSpPr>
      <xdr:spPr>
        <a:xfrm>
          <a:off x="15240000" y="276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132436</xdr:rowOff>
    </xdr:from>
    <xdr:ext cx="762000" cy="259045"/>
    <xdr:sp macro="" textlink="">
      <xdr:nvSpPr>
        <xdr:cNvPr id="468" name="テキスト ボックス 467"/>
        <xdr:cNvSpPr txBox="1"/>
      </xdr:nvSpPr>
      <xdr:spPr>
        <a:xfrm>
          <a:off x="14909800" y="2532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102828</xdr:rowOff>
    </xdr:from>
    <xdr:to>
      <xdr:col>21</xdr:col>
      <xdr:colOff>50800</xdr:colOff>
      <xdr:row>16</xdr:row>
      <xdr:rowOff>32978</xdr:rowOff>
    </xdr:to>
    <xdr:sp macro="" textlink="">
      <xdr:nvSpPr>
        <xdr:cNvPr id="469" name="円/楕円 468"/>
        <xdr:cNvSpPr/>
      </xdr:nvSpPr>
      <xdr:spPr>
        <a:xfrm>
          <a:off x="14351000" y="2674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43155</xdr:rowOff>
    </xdr:from>
    <xdr:ext cx="762000" cy="259045"/>
    <xdr:sp macro="" textlink="">
      <xdr:nvSpPr>
        <xdr:cNvPr id="470" name="テキスト ボックス 469"/>
        <xdr:cNvSpPr txBox="1"/>
      </xdr:nvSpPr>
      <xdr:spPr>
        <a:xfrm>
          <a:off x="14020800" y="244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82592</xdr:rowOff>
    </xdr:from>
    <xdr:to>
      <xdr:col>19</xdr:col>
      <xdr:colOff>533400</xdr:colOff>
      <xdr:row>17</xdr:row>
      <xdr:rowOff>12742</xdr:rowOff>
    </xdr:to>
    <xdr:sp macro="" textlink="">
      <xdr:nvSpPr>
        <xdr:cNvPr id="471" name="円/楕円 470"/>
        <xdr:cNvSpPr/>
      </xdr:nvSpPr>
      <xdr:spPr>
        <a:xfrm>
          <a:off x="13462000" y="282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22919</xdr:rowOff>
    </xdr:from>
    <xdr:ext cx="762000" cy="259045"/>
    <xdr:sp macro="" textlink="">
      <xdr:nvSpPr>
        <xdr:cNvPr id="472" name="テキスト ボックス 471"/>
        <xdr:cNvSpPr txBox="1"/>
      </xdr:nvSpPr>
      <xdr:spPr>
        <a:xfrm>
          <a:off x="13131800" y="259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大阪府阪南市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56,975
56,708
36.17
17,564,436
17,354,846
199,594
10,639,376
16,501,908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56.8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平成</a:t>
          </a:r>
          <a:r>
            <a:rPr kumimoji="1" lang="en-US" altLang="ja-JP" sz="1200">
              <a:latin typeface="ＭＳ Ｐゴシック"/>
            </a:rPr>
            <a:t>14</a:t>
          </a:r>
          <a:r>
            <a:rPr kumimoji="1" lang="ja-JP" altLang="en-US" sz="1200">
              <a:latin typeface="ＭＳ Ｐゴシック"/>
            </a:rPr>
            <a:t>年の財政再建実施計画策定以前から職員数削減の取組みを進めてきたことにより、職員数は、類似団体平均より低く推移している。</a:t>
          </a:r>
        </a:p>
        <a:p>
          <a:r>
            <a:rPr kumimoji="1" lang="ja-JP" altLang="en-US" sz="1200">
              <a:latin typeface="ＭＳ Ｐゴシック"/>
            </a:rPr>
            <a:t>　人件費は、職員給、退職金とも、前年度より減額となっている。特に退職金は前年度よりも退職者が</a:t>
          </a:r>
          <a:r>
            <a:rPr kumimoji="1" lang="en-US" altLang="ja-JP" sz="1200">
              <a:latin typeface="ＭＳ Ｐゴシック"/>
            </a:rPr>
            <a:t>10</a:t>
          </a:r>
          <a:r>
            <a:rPr kumimoji="1" lang="ja-JP" altLang="en-US" sz="1200">
              <a:latin typeface="ＭＳ Ｐゴシック"/>
            </a:rPr>
            <a:t>名少なかったことにより、</a:t>
          </a:r>
          <a:r>
            <a:rPr kumimoji="1" lang="en-US" altLang="ja-JP" sz="1200">
              <a:latin typeface="ＭＳ Ｐゴシック"/>
            </a:rPr>
            <a:t>49.1%</a:t>
          </a:r>
          <a:r>
            <a:rPr kumimoji="1" lang="ja-JP" altLang="en-US" sz="1200">
              <a:latin typeface="ＭＳ Ｐゴシック"/>
            </a:rPr>
            <a:t>の減額となっている。</a:t>
          </a:r>
        </a:p>
        <a:p>
          <a:r>
            <a:rPr kumimoji="1" lang="ja-JP" altLang="en-US" sz="1200">
              <a:latin typeface="ＭＳ Ｐゴシック"/>
            </a:rPr>
            <a:t>　今後も、市民サービスの維持向上と、経費抑制とを両立するため、行政運営の体制見直しや人材育成の推進などに積極的に取り組む。</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40</xdr:row>
      <xdr:rowOff>149860</xdr:rowOff>
    </xdr:to>
    <xdr:cxnSp macro="">
      <xdr:nvCxnSpPr>
        <xdr:cNvPr id="59" name="直線コネクタ 58"/>
        <xdr:cNvCxnSpPr/>
      </xdr:nvCxnSpPr>
      <xdr:spPr>
        <a:xfrm flipV="1">
          <a:off x="4826000" y="575056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121937</xdr:rowOff>
    </xdr:from>
    <xdr:ext cx="762000" cy="259045"/>
    <xdr:sp macro="" textlink="">
      <xdr:nvSpPr>
        <xdr:cNvPr id="60" name="人件費最小値テキスト"/>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a:t>
          </a:r>
          <a:endParaRPr kumimoji="1" lang="ja-JP" altLang="en-US" sz="1000" b="1">
            <a:latin typeface="ＭＳ Ｐゴシック"/>
          </a:endParaRPr>
        </a:p>
      </xdr:txBody>
    </xdr:sp>
    <xdr:clientData/>
  </xdr:oneCellAnchor>
  <xdr:twoCellAnchor>
    <xdr:from>
      <xdr:col>6</xdr:col>
      <xdr:colOff>612775</xdr:colOff>
      <xdr:row>40</xdr:row>
      <xdr:rowOff>149860</xdr:rowOff>
    </xdr:from>
    <xdr:to>
      <xdr:col>7</xdr:col>
      <xdr:colOff>104775</xdr:colOff>
      <xdr:row>40</xdr:row>
      <xdr:rowOff>149860</xdr:rowOff>
    </xdr:to>
    <xdr:cxnSp macro="">
      <xdr:nvCxnSpPr>
        <xdr:cNvPr id="61" name="直線コネクタ 60"/>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8890</xdr:rowOff>
    </xdr:from>
    <xdr:to>
      <xdr:col>7</xdr:col>
      <xdr:colOff>15875</xdr:colOff>
      <xdr:row>35</xdr:row>
      <xdr:rowOff>46990</xdr:rowOff>
    </xdr:to>
    <xdr:cxnSp macro="">
      <xdr:nvCxnSpPr>
        <xdr:cNvPr id="64" name="直線コネクタ 63"/>
        <xdr:cNvCxnSpPr/>
      </xdr:nvCxnSpPr>
      <xdr:spPr>
        <a:xfrm>
          <a:off x="3987800" y="60096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13987</xdr:rowOff>
    </xdr:from>
    <xdr:ext cx="762000" cy="259045"/>
    <xdr:sp macro="" textlink="">
      <xdr:nvSpPr>
        <xdr:cNvPr id="65" name="人件費平均値テキスト"/>
        <xdr:cNvSpPr txBox="1"/>
      </xdr:nvSpPr>
      <xdr:spPr>
        <a:xfrm>
          <a:off x="4914900" y="6014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41910</xdr:rowOff>
    </xdr:from>
    <xdr:to>
      <xdr:col>7</xdr:col>
      <xdr:colOff>66675</xdr:colOff>
      <xdr:row>35</xdr:row>
      <xdr:rowOff>143510</xdr:rowOff>
    </xdr:to>
    <xdr:sp macro="" textlink="">
      <xdr:nvSpPr>
        <xdr:cNvPr id="66" name="フローチャート : 判断 65"/>
        <xdr:cNvSpPr/>
      </xdr:nvSpPr>
      <xdr:spPr>
        <a:xfrm>
          <a:off x="47752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8890</xdr:rowOff>
    </xdr:from>
    <xdr:to>
      <xdr:col>5</xdr:col>
      <xdr:colOff>549275</xdr:colOff>
      <xdr:row>35</xdr:row>
      <xdr:rowOff>138430</xdr:rowOff>
    </xdr:to>
    <xdr:cxnSp macro="">
      <xdr:nvCxnSpPr>
        <xdr:cNvPr id="67" name="直線コネクタ 66"/>
        <xdr:cNvCxnSpPr/>
      </xdr:nvCxnSpPr>
      <xdr:spPr>
        <a:xfrm flipV="1">
          <a:off x="3098800" y="60096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49530</xdr:rowOff>
    </xdr:from>
    <xdr:to>
      <xdr:col>5</xdr:col>
      <xdr:colOff>600075</xdr:colOff>
      <xdr:row>35</xdr:row>
      <xdr:rowOff>151130</xdr:rowOff>
    </xdr:to>
    <xdr:sp macro="" textlink="">
      <xdr:nvSpPr>
        <xdr:cNvPr id="68" name="フローチャート : 判断 67"/>
        <xdr:cNvSpPr/>
      </xdr:nvSpPr>
      <xdr:spPr>
        <a:xfrm>
          <a:off x="39370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135907</xdr:rowOff>
    </xdr:from>
    <xdr:ext cx="736600" cy="259045"/>
    <xdr:sp macro="" textlink="">
      <xdr:nvSpPr>
        <xdr:cNvPr id="69" name="テキスト ボックス 68"/>
        <xdr:cNvSpPr txBox="1"/>
      </xdr:nvSpPr>
      <xdr:spPr>
        <a:xfrm>
          <a:off x="3606800" y="613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138430</xdr:rowOff>
    </xdr:from>
    <xdr:to>
      <xdr:col>4</xdr:col>
      <xdr:colOff>346075</xdr:colOff>
      <xdr:row>36</xdr:row>
      <xdr:rowOff>5080</xdr:rowOff>
    </xdr:to>
    <xdr:cxnSp macro="">
      <xdr:nvCxnSpPr>
        <xdr:cNvPr id="70" name="直線コネクタ 69"/>
        <xdr:cNvCxnSpPr/>
      </xdr:nvCxnSpPr>
      <xdr:spPr>
        <a:xfrm flipV="1">
          <a:off x="2209800" y="6139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133350</xdr:rowOff>
    </xdr:from>
    <xdr:to>
      <xdr:col>4</xdr:col>
      <xdr:colOff>396875</xdr:colOff>
      <xdr:row>36</xdr:row>
      <xdr:rowOff>63500</xdr:rowOff>
    </xdr:to>
    <xdr:sp macro="" textlink="">
      <xdr:nvSpPr>
        <xdr:cNvPr id="71" name="フローチャート : 判断 70"/>
        <xdr:cNvSpPr/>
      </xdr:nvSpPr>
      <xdr:spPr>
        <a:xfrm>
          <a:off x="3048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48277</xdr:rowOff>
    </xdr:from>
    <xdr:ext cx="762000" cy="259045"/>
    <xdr:sp macro="" textlink="">
      <xdr:nvSpPr>
        <xdr:cNvPr id="72" name="テキスト ボックス 71"/>
        <xdr:cNvSpPr txBox="1"/>
      </xdr:nvSpPr>
      <xdr:spPr>
        <a:xfrm>
          <a:off x="2717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1270</xdr:rowOff>
    </xdr:from>
    <xdr:to>
      <xdr:col>3</xdr:col>
      <xdr:colOff>142875</xdr:colOff>
      <xdr:row>36</xdr:row>
      <xdr:rowOff>5080</xdr:rowOff>
    </xdr:to>
    <xdr:cxnSp macro="">
      <xdr:nvCxnSpPr>
        <xdr:cNvPr id="73" name="直線コネクタ 72"/>
        <xdr:cNvCxnSpPr/>
      </xdr:nvCxnSpPr>
      <xdr:spPr>
        <a:xfrm>
          <a:off x="1320800" y="600202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68580</xdr:rowOff>
    </xdr:from>
    <xdr:to>
      <xdr:col>3</xdr:col>
      <xdr:colOff>193675</xdr:colOff>
      <xdr:row>36</xdr:row>
      <xdr:rowOff>170180</xdr:rowOff>
    </xdr:to>
    <xdr:sp macro="" textlink="">
      <xdr:nvSpPr>
        <xdr:cNvPr id="74" name="フローチャート : 判断 73"/>
        <xdr:cNvSpPr/>
      </xdr:nvSpPr>
      <xdr:spPr>
        <a:xfrm>
          <a:off x="2159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154957</xdr:rowOff>
    </xdr:from>
    <xdr:ext cx="762000" cy="259045"/>
    <xdr:sp macro="" textlink="">
      <xdr:nvSpPr>
        <xdr:cNvPr id="75" name="テキスト ボックス 74"/>
        <xdr:cNvSpPr txBox="1"/>
      </xdr:nvSpPr>
      <xdr:spPr>
        <a:xfrm>
          <a:off x="1828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49530</xdr:rowOff>
    </xdr:from>
    <xdr:to>
      <xdr:col>1</xdr:col>
      <xdr:colOff>676275</xdr:colOff>
      <xdr:row>35</xdr:row>
      <xdr:rowOff>151130</xdr:rowOff>
    </xdr:to>
    <xdr:sp macro="" textlink="">
      <xdr:nvSpPr>
        <xdr:cNvPr id="76" name="フローチャート : 判断 75"/>
        <xdr:cNvSpPr/>
      </xdr:nvSpPr>
      <xdr:spPr>
        <a:xfrm>
          <a:off x="12700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135907</xdr:rowOff>
    </xdr:from>
    <xdr:ext cx="762000" cy="259045"/>
    <xdr:sp macro="" textlink="">
      <xdr:nvSpPr>
        <xdr:cNvPr id="77" name="テキスト ボックス 76"/>
        <xdr:cNvSpPr txBox="1"/>
      </xdr:nvSpPr>
      <xdr:spPr>
        <a:xfrm>
          <a:off x="939800" y="613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167640</xdr:rowOff>
    </xdr:from>
    <xdr:to>
      <xdr:col>7</xdr:col>
      <xdr:colOff>66675</xdr:colOff>
      <xdr:row>35</xdr:row>
      <xdr:rowOff>97790</xdr:rowOff>
    </xdr:to>
    <xdr:sp macro="" textlink="">
      <xdr:nvSpPr>
        <xdr:cNvPr id="83" name="円/楕円 82"/>
        <xdr:cNvSpPr/>
      </xdr:nvSpPr>
      <xdr:spPr>
        <a:xfrm>
          <a:off x="47752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12717</xdr:rowOff>
    </xdr:from>
    <xdr:ext cx="762000" cy="259045"/>
    <xdr:sp macro="" textlink="">
      <xdr:nvSpPr>
        <xdr:cNvPr id="84" name="人件費該当値テキスト"/>
        <xdr:cNvSpPr txBox="1"/>
      </xdr:nvSpPr>
      <xdr:spPr>
        <a:xfrm>
          <a:off x="49149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129540</xdr:rowOff>
    </xdr:from>
    <xdr:to>
      <xdr:col>5</xdr:col>
      <xdr:colOff>600075</xdr:colOff>
      <xdr:row>35</xdr:row>
      <xdr:rowOff>59690</xdr:rowOff>
    </xdr:to>
    <xdr:sp macro="" textlink="">
      <xdr:nvSpPr>
        <xdr:cNvPr id="85" name="円/楕円 84"/>
        <xdr:cNvSpPr/>
      </xdr:nvSpPr>
      <xdr:spPr>
        <a:xfrm>
          <a:off x="3937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69867</xdr:rowOff>
    </xdr:from>
    <xdr:ext cx="736600" cy="259045"/>
    <xdr:sp macro="" textlink="">
      <xdr:nvSpPr>
        <xdr:cNvPr id="86" name="テキスト ボックス 85"/>
        <xdr:cNvSpPr txBox="1"/>
      </xdr:nvSpPr>
      <xdr:spPr>
        <a:xfrm>
          <a:off x="3606800" y="572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87630</xdr:rowOff>
    </xdr:from>
    <xdr:to>
      <xdr:col>4</xdr:col>
      <xdr:colOff>396875</xdr:colOff>
      <xdr:row>36</xdr:row>
      <xdr:rowOff>17780</xdr:rowOff>
    </xdr:to>
    <xdr:sp macro="" textlink="">
      <xdr:nvSpPr>
        <xdr:cNvPr id="87" name="円/楕円 86"/>
        <xdr:cNvSpPr/>
      </xdr:nvSpPr>
      <xdr:spPr>
        <a:xfrm>
          <a:off x="3048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27957</xdr:rowOff>
    </xdr:from>
    <xdr:ext cx="762000" cy="259045"/>
    <xdr:sp macro="" textlink="">
      <xdr:nvSpPr>
        <xdr:cNvPr id="88" name="テキスト ボックス 87"/>
        <xdr:cNvSpPr txBox="1"/>
      </xdr:nvSpPr>
      <xdr:spPr>
        <a:xfrm>
          <a:off x="2717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125730</xdr:rowOff>
    </xdr:from>
    <xdr:to>
      <xdr:col>3</xdr:col>
      <xdr:colOff>193675</xdr:colOff>
      <xdr:row>36</xdr:row>
      <xdr:rowOff>55880</xdr:rowOff>
    </xdr:to>
    <xdr:sp macro="" textlink="">
      <xdr:nvSpPr>
        <xdr:cNvPr id="89" name="円/楕円 88"/>
        <xdr:cNvSpPr/>
      </xdr:nvSpPr>
      <xdr:spPr>
        <a:xfrm>
          <a:off x="2159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90" name="テキスト ボックス 89"/>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121920</xdr:rowOff>
    </xdr:from>
    <xdr:to>
      <xdr:col>1</xdr:col>
      <xdr:colOff>676275</xdr:colOff>
      <xdr:row>35</xdr:row>
      <xdr:rowOff>52070</xdr:rowOff>
    </xdr:to>
    <xdr:sp macro="" textlink="">
      <xdr:nvSpPr>
        <xdr:cNvPr id="91" name="円/楕円 90"/>
        <xdr:cNvSpPr/>
      </xdr:nvSpPr>
      <xdr:spPr>
        <a:xfrm>
          <a:off x="1270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62247</xdr:rowOff>
    </xdr:from>
    <xdr:ext cx="762000" cy="259045"/>
    <xdr:sp macro="" textlink="">
      <xdr:nvSpPr>
        <xdr:cNvPr id="92" name="テキスト ボックス 91"/>
        <xdr:cNvSpPr txBox="1"/>
      </xdr:nvSpPr>
      <xdr:spPr>
        <a:xfrm>
          <a:off x="939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物件費は、第二次財政再建実施計画に基づき公共施設における指定管理者制度の導入を推進しており、歳出総額に占める割合、経常収支比率とも、類似団体の中では高くなっている。平成</a:t>
          </a:r>
          <a:r>
            <a:rPr kumimoji="1" lang="en-US" altLang="ja-JP" sz="1300">
              <a:latin typeface="ＭＳ Ｐゴシック"/>
            </a:rPr>
            <a:t>26</a:t>
          </a:r>
          <a:r>
            <a:rPr kumimoji="1" lang="ja-JP" altLang="en-US" sz="1300">
              <a:latin typeface="ＭＳ Ｐゴシック"/>
            </a:rPr>
            <a:t>年度は総額が増加したが、これはシステム改修費等臨時的経費の委託料が増加したこと等によるものである。</a:t>
          </a:r>
        </a:p>
        <a:p>
          <a:r>
            <a:rPr kumimoji="1" lang="ja-JP" altLang="en-US" sz="1300">
              <a:latin typeface="ＭＳ Ｐゴシック"/>
            </a:rPr>
            <a:t>　今後も、指定管理者制度の適切な運用や業務の見直し等により、市全体として効率的・効果的な業務遂行を図る。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37193</xdr:rowOff>
    </xdr:to>
    <xdr:cxnSp macro="">
      <xdr:nvCxnSpPr>
        <xdr:cNvPr id="122" name="直線コネクタ 121"/>
        <xdr:cNvCxnSpPr/>
      </xdr:nvCxnSpPr>
      <xdr:spPr>
        <a:xfrm flipV="1">
          <a:off x="16510000" y="22987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9270</xdr:rowOff>
    </xdr:from>
    <xdr:ext cx="762000" cy="259045"/>
    <xdr:sp macro="" textlink="">
      <xdr:nvSpPr>
        <xdr:cNvPr id="123" name="物件費最小値テキスト"/>
        <xdr:cNvSpPr txBox="1"/>
      </xdr:nvSpPr>
      <xdr:spPr>
        <a:xfrm>
          <a:off x="16598900" y="360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19.0</a:t>
          </a:r>
          <a:endParaRPr kumimoji="1" lang="ja-JP" altLang="en-US" sz="1000" b="1">
            <a:latin typeface="ＭＳ Ｐゴシック"/>
          </a:endParaRPr>
        </a:p>
      </xdr:txBody>
    </xdr:sp>
    <xdr:clientData/>
  </xdr:oneCellAnchor>
  <xdr:twoCellAnchor>
    <xdr:from>
      <xdr:col>23</xdr:col>
      <xdr:colOff>628650</xdr:colOff>
      <xdr:row>21</xdr:row>
      <xdr:rowOff>37193</xdr:rowOff>
    </xdr:from>
    <xdr:to>
      <xdr:col>24</xdr:col>
      <xdr:colOff>120650</xdr:colOff>
      <xdr:row>21</xdr:row>
      <xdr:rowOff>37193</xdr:rowOff>
    </xdr:to>
    <xdr:cxnSp macro="">
      <xdr:nvCxnSpPr>
        <xdr:cNvPr id="124" name="直線コネクタ 123"/>
        <xdr:cNvCxnSpPr/>
      </xdr:nvCxnSpPr>
      <xdr:spPr>
        <a:xfrm>
          <a:off x="16421100" y="3637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5"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6" name="直線コネクタ 125"/>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94343</xdr:rowOff>
    </xdr:from>
    <xdr:to>
      <xdr:col>24</xdr:col>
      <xdr:colOff>31750</xdr:colOff>
      <xdr:row>18</xdr:row>
      <xdr:rowOff>110671</xdr:rowOff>
    </xdr:to>
    <xdr:cxnSp macro="">
      <xdr:nvCxnSpPr>
        <xdr:cNvPr id="127" name="直線コネクタ 126"/>
        <xdr:cNvCxnSpPr/>
      </xdr:nvCxnSpPr>
      <xdr:spPr>
        <a:xfrm>
          <a:off x="15671800" y="3180443"/>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92727</xdr:rowOff>
    </xdr:from>
    <xdr:ext cx="762000" cy="259045"/>
    <xdr:sp macro="" textlink="">
      <xdr:nvSpPr>
        <xdr:cNvPr id="128" name="物件費平均値テキスト"/>
        <xdr:cNvSpPr txBox="1"/>
      </xdr:nvSpPr>
      <xdr:spPr>
        <a:xfrm>
          <a:off x="16598900" y="266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29" name="フローチャート : 判断 128"/>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78014</xdr:rowOff>
    </xdr:from>
    <xdr:to>
      <xdr:col>22</xdr:col>
      <xdr:colOff>565150</xdr:colOff>
      <xdr:row>18</xdr:row>
      <xdr:rowOff>94343</xdr:rowOff>
    </xdr:to>
    <xdr:cxnSp macro="">
      <xdr:nvCxnSpPr>
        <xdr:cNvPr id="130" name="直線コネクタ 129"/>
        <xdr:cNvCxnSpPr/>
      </xdr:nvCxnSpPr>
      <xdr:spPr>
        <a:xfrm>
          <a:off x="14782800" y="316411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149679</xdr:rowOff>
    </xdr:from>
    <xdr:to>
      <xdr:col>22</xdr:col>
      <xdr:colOff>615950</xdr:colOff>
      <xdr:row>16</xdr:row>
      <xdr:rowOff>79829</xdr:rowOff>
    </xdr:to>
    <xdr:sp macro="" textlink="">
      <xdr:nvSpPr>
        <xdr:cNvPr id="131" name="フローチャート : 判断 130"/>
        <xdr:cNvSpPr/>
      </xdr:nvSpPr>
      <xdr:spPr>
        <a:xfrm>
          <a:off x="15621000" y="2721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90006</xdr:rowOff>
    </xdr:from>
    <xdr:ext cx="736600" cy="259045"/>
    <xdr:sp macro="" textlink="">
      <xdr:nvSpPr>
        <xdr:cNvPr id="132" name="テキスト ボックス 131"/>
        <xdr:cNvSpPr txBox="1"/>
      </xdr:nvSpPr>
      <xdr:spPr>
        <a:xfrm>
          <a:off x="15290800" y="2490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29029</xdr:rowOff>
    </xdr:from>
    <xdr:to>
      <xdr:col>21</xdr:col>
      <xdr:colOff>361950</xdr:colOff>
      <xdr:row>18</xdr:row>
      <xdr:rowOff>78014</xdr:rowOff>
    </xdr:to>
    <xdr:cxnSp macro="">
      <xdr:nvCxnSpPr>
        <xdr:cNvPr id="133" name="直線コネクタ 132"/>
        <xdr:cNvCxnSpPr/>
      </xdr:nvCxnSpPr>
      <xdr:spPr>
        <a:xfrm>
          <a:off x="13893800" y="3115129"/>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84364</xdr:rowOff>
    </xdr:from>
    <xdr:to>
      <xdr:col>21</xdr:col>
      <xdr:colOff>412750</xdr:colOff>
      <xdr:row>16</xdr:row>
      <xdr:rowOff>14514</xdr:rowOff>
    </xdr:to>
    <xdr:sp macro="" textlink="">
      <xdr:nvSpPr>
        <xdr:cNvPr id="134" name="フローチャート : 判断 133"/>
        <xdr:cNvSpPr/>
      </xdr:nvSpPr>
      <xdr:spPr>
        <a:xfrm>
          <a:off x="147320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24691</xdr:rowOff>
    </xdr:from>
    <xdr:ext cx="762000" cy="259045"/>
    <xdr:sp macro="" textlink="">
      <xdr:nvSpPr>
        <xdr:cNvPr id="135" name="テキスト ボックス 134"/>
        <xdr:cNvSpPr txBox="1"/>
      </xdr:nvSpPr>
      <xdr:spPr>
        <a:xfrm>
          <a:off x="14401800" y="242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118836</xdr:rowOff>
    </xdr:from>
    <xdr:to>
      <xdr:col>20</xdr:col>
      <xdr:colOff>158750</xdr:colOff>
      <xdr:row>18</xdr:row>
      <xdr:rowOff>29029</xdr:rowOff>
    </xdr:to>
    <xdr:cxnSp macro="">
      <xdr:nvCxnSpPr>
        <xdr:cNvPr id="136" name="直線コネクタ 135"/>
        <xdr:cNvCxnSpPr/>
      </xdr:nvCxnSpPr>
      <xdr:spPr>
        <a:xfrm>
          <a:off x="13004800" y="3033486"/>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157843</xdr:rowOff>
    </xdr:from>
    <xdr:to>
      <xdr:col>20</xdr:col>
      <xdr:colOff>209550</xdr:colOff>
      <xdr:row>15</xdr:row>
      <xdr:rowOff>87993</xdr:rowOff>
    </xdr:to>
    <xdr:sp macro="" textlink="">
      <xdr:nvSpPr>
        <xdr:cNvPr id="137" name="フローチャート : 判断 136"/>
        <xdr:cNvSpPr/>
      </xdr:nvSpPr>
      <xdr:spPr>
        <a:xfrm>
          <a:off x="13843000" y="255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98170</xdr:rowOff>
    </xdr:from>
    <xdr:ext cx="762000" cy="259045"/>
    <xdr:sp macro="" textlink="">
      <xdr:nvSpPr>
        <xdr:cNvPr id="138" name="テキスト ボックス 137"/>
        <xdr:cNvSpPr txBox="1"/>
      </xdr:nvSpPr>
      <xdr:spPr>
        <a:xfrm>
          <a:off x="13512800" y="232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43543</xdr:rowOff>
    </xdr:from>
    <xdr:to>
      <xdr:col>19</xdr:col>
      <xdr:colOff>6350</xdr:colOff>
      <xdr:row>16</xdr:row>
      <xdr:rowOff>145143</xdr:rowOff>
    </xdr:to>
    <xdr:sp macro="" textlink="">
      <xdr:nvSpPr>
        <xdr:cNvPr id="139" name="フローチャート : 判断 138"/>
        <xdr:cNvSpPr/>
      </xdr:nvSpPr>
      <xdr:spPr>
        <a:xfrm>
          <a:off x="12954000" y="2786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155320</xdr:rowOff>
    </xdr:from>
    <xdr:ext cx="762000" cy="259045"/>
    <xdr:sp macro="" textlink="">
      <xdr:nvSpPr>
        <xdr:cNvPr id="140" name="テキスト ボックス 139"/>
        <xdr:cNvSpPr txBox="1"/>
      </xdr:nvSpPr>
      <xdr:spPr>
        <a:xfrm>
          <a:off x="12623800" y="2555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59871</xdr:rowOff>
    </xdr:from>
    <xdr:to>
      <xdr:col>24</xdr:col>
      <xdr:colOff>82550</xdr:colOff>
      <xdr:row>18</xdr:row>
      <xdr:rowOff>161471</xdr:rowOff>
    </xdr:to>
    <xdr:sp macro="" textlink="">
      <xdr:nvSpPr>
        <xdr:cNvPr id="146" name="円/楕円 145"/>
        <xdr:cNvSpPr/>
      </xdr:nvSpPr>
      <xdr:spPr>
        <a:xfrm>
          <a:off x="16459200" y="3145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31948</xdr:rowOff>
    </xdr:from>
    <xdr:ext cx="762000" cy="259045"/>
    <xdr:sp macro="" textlink="">
      <xdr:nvSpPr>
        <xdr:cNvPr id="147" name="物件費該当値テキスト"/>
        <xdr:cNvSpPr txBox="1"/>
      </xdr:nvSpPr>
      <xdr:spPr>
        <a:xfrm>
          <a:off x="16598900" y="311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43543</xdr:rowOff>
    </xdr:from>
    <xdr:to>
      <xdr:col>22</xdr:col>
      <xdr:colOff>615950</xdr:colOff>
      <xdr:row>18</xdr:row>
      <xdr:rowOff>145143</xdr:rowOff>
    </xdr:to>
    <xdr:sp macro="" textlink="">
      <xdr:nvSpPr>
        <xdr:cNvPr id="148" name="円/楕円 147"/>
        <xdr:cNvSpPr/>
      </xdr:nvSpPr>
      <xdr:spPr>
        <a:xfrm>
          <a:off x="15621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129920</xdr:rowOff>
    </xdr:from>
    <xdr:ext cx="736600" cy="259045"/>
    <xdr:sp macro="" textlink="">
      <xdr:nvSpPr>
        <xdr:cNvPr id="149" name="テキスト ボックス 148"/>
        <xdr:cNvSpPr txBox="1"/>
      </xdr:nvSpPr>
      <xdr:spPr>
        <a:xfrm>
          <a:off x="15290800" y="321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27214</xdr:rowOff>
    </xdr:from>
    <xdr:to>
      <xdr:col>21</xdr:col>
      <xdr:colOff>412750</xdr:colOff>
      <xdr:row>18</xdr:row>
      <xdr:rowOff>128814</xdr:rowOff>
    </xdr:to>
    <xdr:sp macro="" textlink="">
      <xdr:nvSpPr>
        <xdr:cNvPr id="150" name="円/楕円 149"/>
        <xdr:cNvSpPr/>
      </xdr:nvSpPr>
      <xdr:spPr>
        <a:xfrm>
          <a:off x="14732000" y="311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113591</xdr:rowOff>
    </xdr:from>
    <xdr:ext cx="762000" cy="259045"/>
    <xdr:sp macro="" textlink="">
      <xdr:nvSpPr>
        <xdr:cNvPr id="151" name="テキスト ボックス 150"/>
        <xdr:cNvSpPr txBox="1"/>
      </xdr:nvSpPr>
      <xdr:spPr>
        <a:xfrm>
          <a:off x="14401800" y="319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149679</xdr:rowOff>
    </xdr:from>
    <xdr:to>
      <xdr:col>20</xdr:col>
      <xdr:colOff>209550</xdr:colOff>
      <xdr:row>18</xdr:row>
      <xdr:rowOff>79829</xdr:rowOff>
    </xdr:to>
    <xdr:sp macro="" textlink="">
      <xdr:nvSpPr>
        <xdr:cNvPr id="152" name="円/楕円 151"/>
        <xdr:cNvSpPr/>
      </xdr:nvSpPr>
      <xdr:spPr>
        <a:xfrm>
          <a:off x="13843000" y="3064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64606</xdr:rowOff>
    </xdr:from>
    <xdr:ext cx="762000" cy="259045"/>
    <xdr:sp macro="" textlink="">
      <xdr:nvSpPr>
        <xdr:cNvPr id="153" name="テキスト ボックス 152"/>
        <xdr:cNvSpPr txBox="1"/>
      </xdr:nvSpPr>
      <xdr:spPr>
        <a:xfrm>
          <a:off x="13512800" y="3150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68036</xdr:rowOff>
    </xdr:from>
    <xdr:to>
      <xdr:col>19</xdr:col>
      <xdr:colOff>6350</xdr:colOff>
      <xdr:row>17</xdr:row>
      <xdr:rowOff>169636</xdr:rowOff>
    </xdr:to>
    <xdr:sp macro="" textlink="">
      <xdr:nvSpPr>
        <xdr:cNvPr id="154" name="円/楕円 153"/>
        <xdr:cNvSpPr/>
      </xdr:nvSpPr>
      <xdr:spPr>
        <a:xfrm>
          <a:off x="12954000" y="2982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154413</xdr:rowOff>
    </xdr:from>
    <xdr:ext cx="762000" cy="259045"/>
    <xdr:sp macro="" textlink="">
      <xdr:nvSpPr>
        <xdr:cNvPr id="155" name="テキスト ボックス 154"/>
        <xdr:cNvSpPr txBox="1"/>
      </xdr:nvSpPr>
      <xdr:spPr>
        <a:xfrm>
          <a:off x="12623800" y="306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　</a:t>
          </a:r>
          <a:r>
            <a:rPr kumimoji="1" lang="en-US" altLang="ja-JP" sz="1200">
              <a:latin typeface="ＭＳ Ｐゴシック"/>
            </a:rPr>
            <a:t>2</a:t>
          </a:r>
          <a:r>
            <a:rPr kumimoji="1" lang="ja-JP" altLang="en-US" sz="1200">
              <a:latin typeface="ＭＳ Ｐゴシック"/>
            </a:rPr>
            <a:t>度にわたる財政再建実施計画により扶助費（単独事業分）などを見直してきたことから、類似団体平均と比較して低く推移してきた。平成</a:t>
          </a:r>
          <a:r>
            <a:rPr kumimoji="1" lang="en-US" altLang="ja-JP" sz="1200">
              <a:latin typeface="ＭＳ Ｐゴシック"/>
            </a:rPr>
            <a:t>26</a:t>
          </a:r>
          <a:r>
            <a:rPr kumimoji="1" lang="ja-JP" altLang="en-US" sz="1200">
              <a:latin typeface="ＭＳ Ｐゴシック"/>
            </a:rPr>
            <a:t>年度は、臨時福祉給付金や生活扶助費増加等に伴い、前年比で支出が増加した。</a:t>
          </a:r>
        </a:p>
        <a:p>
          <a:r>
            <a:rPr kumimoji="1" lang="ja-JP" altLang="en-US" sz="1200">
              <a:latin typeface="ＭＳ Ｐゴシック"/>
            </a:rPr>
            <a:t>　今後は、社会の高齢化や、民間のグループホーム・有料老人ホーム等の施設の増加に伴い、社会福祉費・老人福祉費等民生費の増加が想定されることから、引き続き、専門職員によるケースワーカ</a:t>
          </a:r>
          <a:r>
            <a:rPr kumimoji="1" lang="en-US" altLang="ja-JP" sz="1200">
              <a:latin typeface="ＭＳ Ｐゴシック"/>
            </a:rPr>
            <a:t>―</a:t>
          </a:r>
          <a:r>
            <a:rPr kumimoji="1" lang="ja-JP" altLang="en-US" sz="1200">
              <a:latin typeface="ＭＳ Ｐゴシック"/>
            </a:rPr>
            <a:t>を設置し、適切な福祉行政に努める。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102507</xdr:rowOff>
    </xdr:from>
    <xdr:to>
      <xdr:col>7</xdr:col>
      <xdr:colOff>15875</xdr:colOff>
      <xdr:row>61</xdr:row>
      <xdr:rowOff>69850</xdr:rowOff>
    </xdr:to>
    <xdr:cxnSp macro="">
      <xdr:nvCxnSpPr>
        <xdr:cNvPr id="185" name="直線コネクタ 184"/>
        <xdr:cNvCxnSpPr/>
      </xdr:nvCxnSpPr>
      <xdr:spPr>
        <a:xfrm flipV="1">
          <a:off x="4826000" y="9189357"/>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6"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7" name="直線コネクタ 186"/>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17434</xdr:rowOff>
    </xdr:from>
    <xdr:ext cx="762000" cy="259045"/>
    <xdr:sp macro="" textlink="">
      <xdr:nvSpPr>
        <xdr:cNvPr id="188" name="扶助費最大値テキスト"/>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53</xdr:row>
      <xdr:rowOff>102507</xdr:rowOff>
    </xdr:from>
    <xdr:to>
      <xdr:col>7</xdr:col>
      <xdr:colOff>104775</xdr:colOff>
      <xdr:row>53</xdr:row>
      <xdr:rowOff>102507</xdr:rowOff>
    </xdr:to>
    <xdr:cxnSp macro="">
      <xdr:nvCxnSpPr>
        <xdr:cNvPr id="189" name="直線コネクタ 188"/>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159657</xdr:rowOff>
    </xdr:to>
    <xdr:cxnSp macro="">
      <xdr:nvCxnSpPr>
        <xdr:cNvPr id="190" name="直線コネクタ 189"/>
        <xdr:cNvCxnSpPr/>
      </xdr:nvCxnSpPr>
      <xdr:spPr>
        <a:xfrm>
          <a:off x="3987800" y="9287328"/>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91"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2" name="フローチャート : 判断 191"/>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29028</xdr:rowOff>
    </xdr:from>
    <xdr:to>
      <xdr:col>5</xdr:col>
      <xdr:colOff>549275</xdr:colOff>
      <xdr:row>54</xdr:row>
      <xdr:rowOff>29028</xdr:rowOff>
    </xdr:to>
    <xdr:cxnSp macro="">
      <xdr:nvCxnSpPr>
        <xdr:cNvPr id="193" name="直線コネクタ 192"/>
        <xdr:cNvCxnSpPr/>
      </xdr:nvCxnSpPr>
      <xdr:spPr>
        <a:xfrm>
          <a:off x="3098800" y="92873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2722</xdr:rowOff>
    </xdr:from>
    <xdr:to>
      <xdr:col>5</xdr:col>
      <xdr:colOff>600075</xdr:colOff>
      <xdr:row>55</xdr:row>
      <xdr:rowOff>104322</xdr:rowOff>
    </xdr:to>
    <xdr:sp macro="" textlink="">
      <xdr:nvSpPr>
        <xdr:cNvPr id="194" name="フローチャート : 判断 193"/>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89099</xdr:rowOff>
    </xdr:from>
    <xdr:ext cx="736600" cy="259045"/>
    <xdr:sp macro="" textlink="">
      <xdr:nvSpPr>
        <xdr:cNvPr id="195" name="テキスト ボックス 194"/>
        <xdr:cNvSpPr txBox="1"/>
      </xdr:nvSpPr>
      <xdr:spPr>
        <a:xfrm>
          <a:off x="3606800" y="951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29028</xdr:rowOff>
    </xdr:to>
    <xdr:cxnSp macro="">
      <xdr:nvCxnSpPr>
        <xdr:cNvPr id="196" name="直線コネクタ 195"/>
        <xdr:cNvCxnSpPr/>
      </xdr:nvCxnSpPr>
      <xdr:spPr>
        <a:xfrm>
          <a:off x="2209800" y="92710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157843</xdr:rowOff>
    </xdr:from>
    <xdr:to>
      <xdr:col>4</xdr:col>
      <xdr:colOff>396875</xdr:colOff>
      <xdr:row>55</xdr:row>
      <xdr:rowOff>87993</xdr:rowOff>
    </xdr:to>
    <xdr:sp macro="" textlink="">
      <xdr:nvSpPr>
        <xdr:cNvPr id="197" name="フローチャート : 判断 196"/>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72770</xdr:rowOff>
    </xdr:from>
    <xdr:ext cx="762000" cy="259045"/>
    <xdr:sp macro="" textlink="">
      <xdr:nvSpPr>
        <xdr:cNvPr id="198" name="テキスト ボックス 197"/>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4535</xdr:rowOff>
    </xdr:from>
    <xdr:to>
      <xdr:col>3</xdr:col>
      <xdr:colOff>142875</xdr:colOff>
      <xdr:row>54</xdr:row>
      <xdr:rowOff>12700</xdr:rowOff>
    </xdr:to>
    <xdr:cxnSp macro="">
      <xdr:nvCxnSpPr>
        <xdr:cNvPr id="199" name="直線コネクタ 198"/>
        <xdr:cNvCxnSpPr/>
      </xdr:nvCxnSpPr>
      <xdr:spPr>
        <a:xfrm>
          <a:off x="1320800" y="9091385"/>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200" name="フローチャート : 判断 199"/>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201" name="テキスト ボックス 200"/>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02" name="フローチャート : 判断 201"/>
        <xdr:cNvSpPr/>
      </xdr:nvSpPr>
      <xdr:spPr>
        <a:xfrm>
          <a:off x="1270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72770</xdr:rowOff>
    </xdr:from>
    <xdr:ext cx="762000" cy="259045"/>
    <xdr:sp macro="" textlink="">
      <xdr:nvSpPr>
        <xdr:cNvPr id="203" name="テキスト ボックス 202"/>
        <xdr:cNvSpPr txBox="1"/>
      </xdr:nvSpPr>
      <xdr:spPr>
        <a:xfrm>
          <a:off x="939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108857</xdr:rowOff>
    </xdr:from>
    <xdr:to>
      <xdr:col>7</xdr:col>
      <xdr:colOff>66675</xdr:colOff>
      <xdr:row>55</xdr:row>
      <xdr:rowOff>39007</xdr:rowOff>
    </xdr:to>
    <xdr:sp macro="" textlink="">
      <xdr:nvSpPr>
        <xdr:cNvPr id="209" name="円/楕円 208"/>
        <xdr:cNvSpPr/>
      </xdr:nvSpPr>
      <xdr:spPr>
        <a:xfrm>
          <a:off x="47752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125384</xdr:rowOff>
    </xdr:from>
    <xdr:ext cx="762000" cy="259045"/>
    <xdr:sp macro="" textlink="">
      <xdr:nvSpPr>
        <xdr:cNvPr id="210" name="扶助費該当値テキスト"/>
        <xdr:cNvSpPr txBox="1"/>
      </xdr:nvSpPr>
      <xdr:spPr>
        <a:xfrm>
          <a:off x="49149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149678</xdr:rowOff>
    </xdr:from>
    <xdr:to>
      <xdr:col>5</xdr:col>
      <xdr:colOff>600075</xdr:colOff>
      <xdr:row>54</xdr:row>
      <xdr:rowOff>79828</xdr:rowOff>
    </xdr:to>
    <xdr:sp macro="" textlink="">
      <xdr:nvSpPr>
        <xdr:cNvPr id="211" name="円/楕円 210"/>
        <xdr:cNvSpPr/>
      </xdr:nvSpPr>
      <xdr:spPr>
        <a:xfrm>
          <a:off x="3937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90005</xdr:rowOff>
    </xdr:from>
    <xdr:ext cx="736600" cy="259045"/>
    <xdr:sp macro="" textlink="">
      <xdr:nvSpPr>
        <xdr:cNvPr id="212" name="テキスト ボックス 211"/>
        <xdr:cNvSpPr txBox="1"/>
      </xdr:nvSpPr>
      <xdr:spPr>
        <a:xfrm>
          <a:off x="3606800" y="900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149678</xdr:rowOff>
    </xdr:from>
    <xdr:to>
      <xdr:col>4</xdr:col>
      <xdr:colOff>396875</xdr:colOff>
      <xdr:row>54</xdr:row>
      <xdr:rowOff>79828</xdr:rowOff>
    </xdr:to>
    <xdr:sp macro="" textlink="">
      <xdr:nvSpPr>
        <xdr:cNvPr id="213" name="円/楕円 212"/>
        <xdr:cNvSpPr/>
      </xdr:nvSpPr>
      <xdr:spPr>
        <a:xfrm>
          <a:off x="3048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90005</xdr:rowOff>
    </xdr:from>
    <xdr:ext cx="762000" cy="259045"/>
    <xdr:sp macro="" textlink="">
      <xdr:nvSpPr>
        <xdr:cNvPr id="214" name="テキスト ボックス 213"/>
        <xdr:cNvSpPr txBox="1"/>
      </xdr:nvSpPr>
      <xdr:spPr>
        <a:xfrm>
          <a:off x="2717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5" name="円/楕円 214"/>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6" name="テキスト ボックス 215"/>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125185</xdr:rowOff>
    </xdr:from>
    <xdr:to>
      <xdr:col>1</xdr:col>
      <xdr:colOff>676275</xdr:colOff>
      <xdr:row>53</xdr:row>
      <xdr:rowOff>55335</xdr:rowOff>
    </xdr:to>
    <xdr:sp macro="" textlink="">
      <xdr:nvSpPr>
        <xdr:cNvPr id="217" name="円/楕円 216"/>
        <xdr:cNvSpPr/>
      </xdr:nvSpPr>
      <xdr:spPr>
        <a:xfrm>
          <a:off x="1270000" y="904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65512</xdr:rowOff>
    </xdr:from>
    <xdr:ext cx="762000" cy="259045"/>
    <xdr:sp macro="" textlink="">
      <xdr:nvSpPr>
        <xdr:cNvPr id="218" name="テキスト ボックス 217"/>
        <xdr:cNvSpPr txBox="1"/>
      </xdr:nvSpPr>
      <xdr:spPr>
        <a:xfrm>
          <a:off x="939800" y="8809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「その他」の経常収支比率の内訳は、維持補修費が</a:t>
          </a:r>
          <a:r>
            <a:rPr kumimoji="1" lang="en-US" altLang="ja-JP" sz="1300">
              <a:latin typeface="ＭＳ Ｐゴシック"/>
            </a:rPr>
            <a:t>0.9</a:t>
          </a:r>
          <a:r>
            <a:rPr kumimoji="1" lang="ja-JP" altLang="en-US" sz="1300">
              <a:latin typeface="ＭＳ Ｐゴシック"/>
            </a:rPr>
            <a:t>％、繰出金が</a:t>
          </a:r>
          <a:r>
            <a:rPr kumimoji="1" lang="en-US" altLang="ja-JP" sz="1300">
              <a:latin typeface="ＭＳ Ｐゴシック"/>
            </a:rPr>
            <a:t>18.1</a:t>
          </a:r>
          <a:r>
            <a:rPr kumimoji="1" lang="ja-JP" altLang="en-US" sz="1300">
              <a:latin typeface="ＭＳ Ｐゴシック"/>
            </a:rPr>
            <a:t>％となっている。類似団体平均を上回っているのは、普及率が</a:t>
          </a:r>
          <a:r>
            <a:rPr kumimoji="1" lang="en-US" altLang="ja-JP" sz="1300">
              <a:latin typeface="ＭＳ Ｐゴシック"/>
            </a:rPr>
            <a:t>50</a:t>
          </a:r>
          <a:r>
            <a:rPr kumimoji="1" lang="ja-JP" altLang="en-US" sz="1300">
              <a:latin typeface="ＭＳ Ｐゴシック"/>
            </a:rPr>
            <a:t>％に満たないため事業収益を補てんする必要がある下水道事業特別会計や、累積赤字を抱える国民健康保険特別会計に対する繰出金の影響が大きい。</a:t>
          </a:r>
        </a:p>
        <a:p>
          <a:r>
            <a:rPr kumimoji="1" lang="ja-JP" altLang="en-US" sz="1300">
              <a:latin typeface="ＭＳ Ｐゴシック"/>
            </a:rPr>
            <a:t>　今後も特別会計経営健全化計画の着実な取組みにより繰出金の削減に努める。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62</xdr:row>
      <xdr:rowOff>83457</xdr:rowOff>
    </xdr:to>
    <xdr:cxnSp macro="">
      <xdr:nvCxnSpPr>
        <xdr:cNvPr id="248" name="直線コネクタ 247"/>
        <xdr:cNvCxnSpPr/>
      </xdr:nvCxnSpPr>
      <xdr:spPr>
        <a:xfrm flipV="1">
          <a:off x="16510000" y="9156700"/>
          <a:ext cx="0" cy="1556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55534</xdr:rowOff>
    </xdr:from>
    <xdr:ext cx="762000" cy="259045"/>
    <xdr:sp macro="" textlink="">
      <xdr:nvSpPr>
        <xdr:cNvPr id="249" name="その他最小値テキスト"/>
        <xdr:cNvSpPr txBox="1"/>
      </xdr:nvSpPr>
      <xdr:spPr>
        <a:xfrm>
          <a:off x="16598900" y="1068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62</xdr:row>
      <xdr:rowOff>83457</xdr:rowOff>
    </xdr:from>
    <xdr:to>
      <xdr:col>24</xdr:col>
      <xdr:colOff>120650</xdr:colOff>
      <xdr:row>62</xdr:row>
      <xdr:rowOff>83457</xdr:rowOff>
    </xdr:to>
    <xdr:cxnSp macro="">
      <xdr:nvCxnSpPr>
        <xdr:cNvPr id="250" name="直線コネクタ 249"/>
        <xdr:cNvCxnSpPr/>
      </xdr:nvCxnSpPr>
      <xdr:spPr>
        <a:xfrm>
          <a:off x="16421100" y="10713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51"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52" name="直線コネクタ 251"/>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72572</xdr:rowOff>
    </xdr:from>
    <xdr:to>
      <xdr:col>24</xdr:col>
      <xdr:colOff>31750</xdr:colOff>
      <xdr:row>59</xdr:row>
      <xdr:rowOff>9978</xdr:rowOff>
    </xdr:to>
    <xdr:cxnSp macro="">
      <xdr:nvCxnSpPr>
        <xdr:cNvPr id="253" name="直線コネクタ 252"/>
        <xdr:cNvCxnSpPr/>
      </xdr:nvCxnSpPr>
      <xdr:spPr>
        <a:xfrm>
          <a:off x="15671800" y="10016672"/>
          <a:ext cx="8382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98170</xdr:rowOff>
    </xdr:from>
    <xdr:ext cx="762000" cy="259045"/>
    <xdr:sp macro="" textlink="">
      <xdr:nvSpPr>
        <xdr:cNvPr id="254" name="その他平均値テキスト"/>
        <xdr:cNvSpPr txBox="1"/>
      </xdr:nvSpPr>
      <xdr:spPr>
        <a:xfrm>
          <a:off x="16598900" y="9527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81643</xdr:rowOff>
    </xdr:from>
    <xdr:to>
      <xdr:col>24</xdr:col>
      <xdr:colOff>82550</xdr:colOff>
      <xdr:row>57</xdr:row>
      <xdr:rowOff>11793</xdr:rowOff>
    </xdr:to>
    <xdr:sp macro="" textlink="">
      <xdr:nvSpPr>
        <xdr:cNvPr id="255" name="フローチャート : 判断 254"/>
        <xdr:cNvSpPr/>
      </xdr:nvSpPr>
      <xdr:spPr>
        <a:xfrm>
          <a:off x="16459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72572</xdr:rowOff>
    </xdr:from>
    <xdr:to>
      <xdr:col>22</xdr:col>
      <xdr:colOff>565150</xdr:colOff>
      <xdr:row>58</xdr:row>
      <xdr:rowOff>105228</xdr:rowOff>
    </xdr:to>
    <xdr:cxnSp macro="">
      <xdr:nvCxnSpPr>
        <xdr:cNvPr id="256" name="直線コネクタ 255"/>
        <xdr:cNvCxnSpPr/>
      </xdr:nvCxnSpPr>
      <xdr:spPr>
        <a:xfrm flipV="1">
          <a:off x="14782800" y="100166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27215</xdr:rowOff>
    </xdr:from>
    <xdr:to>
      <xdr:col>22</xdr:col>
      <xdr:colOff>615950</xdr:colOff>
      <xdr:row>56</xdr:row>
      <xdr:rowOff>128815</xdr:rowOff>
    </xdr:to>
    <xdr:sp macro="" textlink="">
      <xdr:nvSpPr>
        <xdr:cNvPr id="257" name="フローチャート : 判断 256"/>
        <xdr:cNvSpPr/>
      </xdr:nvSpPr>
      <xdr:spPr>
        <a:xfrm>
          <a:off x="15621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138992</xdr:rowOff>
    </xdr:from>
    <xdr:ext cx="736600" cy="259045"/>
    <xdr:sp macro="" textlink="">
      <xdr:nvSpPr>
        <xdr:cNvPr id="258" name="テキスト ボックス 257"/>
        <xdr:cNvSpPr txBox="1"/>
      </xdr:nvSpPr>
      <xdr:spPr>
        <a:xfrm>
          <a:off x="15290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4535</xdr:rowOff>
    </xdr:from>
    <xdr:to>
      <xdr:col>21</xdr:col>
      <xdr:colOff>361950</xdr:colOff>
      <xdr:row>58</xdr:row>
      <xdr:rowOff>105228</xdr:rowOff>
    </xdr:to>
    <xdr:cxnSp macro="">
      <xdr:nvCxnSpPr>
        <xdr:cNvPr id="259" name="直線コネクタ 258"/>
        <xdr:cNvCxnSpPr/>
      </xdr:nvCxnSpPr>
      <xdr:spPr>
        <a:xfrm>
          <a:off x="13893800" y="9777185"/>
          <a:ext cx="8890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27215</xdr:rowOff>
    </xdr:from>
    <xdr:to>
      <xdr:col>21</xdr:col>
      <xdr:colOff>412750</xdr:colOff>
      <xdr:row>56</xdr:row>
      <xdr:rowOff>128815</xdr:rowOff>
    </xdr:to>
    <xdr:sp macro="" textlink="">
      <xdr:nvSpPr>
        <xdr:cNvPr id="260" name="フローチャート : 判断 259"/>
        <xdr:cNvSpPr/>
      </xdr:nvSpPr>
      <xdr:spPr>
        <a:xfrm>
          <a:off x="14732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138992</xdr:rowOff>
    </xdr:from>
    <xdr:ext cx="762000" cy="259045"/>
    <xdr:sp macro="" textlink="">
      <xdr:nvSpPr>
        <xdr:cNvPr id="261" name="テキスト ボックス 260"/>
        <xdr:cNvSpPr txBox="1"/>
      </xdr:nvSpPr>
      <xdr:spPr>
        <a:xfrm>
          <a:off x="14401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4535</xdr:rowOff>
    </xdr:from>
    <xdr:to>
      <xdr:col>20</xdr:col>
      <xdr:colOff>158750</xdr:colOff>
      <xdr:row>57</xdr:row>
      <xdr:rowOff>37193</xdr:rowOff>
    </xdr:to>
    <xdr:cxnSp macro="">
      <xdr:nvCxnSpPr>
        <xdr:cNvPr id="262" name="直線コネクタ 261"/>
        <xdr:cNvCxnSpPr/>
      </xdr:nvCxnSpPr>
      <xdr:spPr>
        <a:xfrm flipV="1">
          <a:off x="13004800" y="97771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133350</xdr:rowOff>
    </xdr:from>
    <xdr:to>
      <xdr:col>20</xdr:col>
      <xdr:colOff>209550</xdr:colOff>
      <xdr:row>56</xdr:row>
      <xdr:rowOff>63500</xdr:rowOff>
    </xdr:to>
    <xdr:sp macro="" textlink="">
      <xdr:nvSpPr>
        <xdr:cNvPr id="263" name="フローチャート : 判断 262"/>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73677</xdr:rowOff>
    </xdr:from>
    <xdr:ext cx="762000" cy="259045"/>
    <xdr:sp macro="" textlink="">
      <xdr:nvSpPr>
        <xdr:cNvPr id="264" name="テキスト ボックス 263"/>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141515</xdr:rowOff>
    </xdr:from>
    <xdr:to>
      <xdr:col>19</xdr:col>
      <xdr:colOff>6350</xdr:colOff>
      <xdr:row>55</xdr:row>
      <xdr:rowOff>71665</xdr:rowOff>
    </xdr:to>
    <xdr:sp macro="" textlink="">
      <xdr:nvSpPr>
        <xdr:cNvPr id="265" name="フローチャート : 判断 264"/>
        <xdr:cNvSpPr/>
      </xdr:nvSpPr>
      <xdr:spPr>
        <a:xfrm>
          <a:off x="12954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81842</xdr:rowOff>
    </xdr:from>
    <xdr:ext cx="762000" cy="259045"/>
    <xdr:sp macro="" textlink="">
      <xdr:nvSpPr>
        <xdr:cNvPr id="266" name="テキスト ボックス 265"/>
        <xdr:cNvSpPr txBox="1"/>
      </xdr:nvSpPr>
      <xdr:spPr>
        <a:xfrm>
          <a:off x="12623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130628</xdr:rowOff>
    </xdr:from>
    <xdr:to>
      <xdr:col>24</xdr:col>
      <xdr:colOff>82550</xdr:colOff>
      <xdr:row>59</xdr:row>
      <xdr:rowOff>60778</xdr:rowOff>
    </xdr:to>
    <xdr:sp macro="" textlink="">
      <xdr:nvSpPr>
        <xdr:cNvPr id="272" name="円/楕円 271"/>
        <xdr:cNvSpPr/>
      </xdr:nvSpPr>
      <xdr:spPr>
        <a:xfrm>
          <a:off x="164592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102705</xdr:rowOff>
    </xdr:from>
    <xdr:ext cx="762000" cy="259045"/>
    <xdr:sp macro="" textlink="">
      <xdr:nvSpPr>
        <xdr:cNvPr id="273" name="その他該当値テキスト"/>
        <xdr:cNvSpPr txBox="1"/>
      </xdr:nvSpPr>
      <xdr:spPr>
        <a:xfrm>
          <a:off x="16598900" y="1004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21772</xdr:rowOff>
    </xdr:from>
    <xdr:to>
      <xdr:col>22</xdr:col>
      <xdr:colOff>615950</xdr:colOff>
      <xdr:row>58</xdr:row>
      <xdr:rowOff>123372</xdr:rowOff>
    </xdr:to>
    <xdr:sp macro="" textlink="">
      <xdr:nvSpPr>
        <xdr:cNvPr id="274" name="円/楕円 273"/>
        <xdr:cNvSpPr/>
      </xdr:nvSpPr>
      <xdr:spPr>
        <a:xfrm>
          <a:off x="15621000" y="996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108149</xdr:rowOff>
    </xdr:from>
    <xdr:ext cx="736600" cy="259045"/>
    <xdr:sp macro="" textlink="">
      <xdr:nvSpPr>
        <xdr:cNvPr id="275" name="テキスト ボックス 274"/>
        <xdr:cNvSpPr txBox="1"/>
      </xdr:nvSpPr>
      <xdr:spPr>
        <a:xfrm>
          <a:off x="15290800" y="1005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54428</xdr:rowOff>
    </xdr:from>
    <xdr:to>
      <xdr:col>21</xdr:col>
      <xdr:colOff>412750</xdr:colOff>
      <xdr:row>58</xdr:row>
      <xdr:rowOff>156028</xdr:rowOff>
    </xdr:to>
    <xdr:sp macro="" textlink="">
      <xdr:nvSpPr>
        <xdr:cNvPr id="276" name="円/楕円 275"/>
        <xdr:cNvSpPr/>
      </xdr:nvSpPr>
      <xdr:spPr>
        <a:xfrm>
          <a:off x="14732000" y="999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140805</xdr:rowOff>
    </xdr:from>
    <xdr:ext cx="762000" cy="259045"/>
    <xdr:sp macro="" textlink="">
      <xdr:nvSpPr>
        <xdr:cNvPr id="277" name="テキスト ボックス 276"/>
        <xdr:cNvSpPr txBox="1"/>
      </xdr:nvSpPr>
      <xdr:spPr>
        <a:xfrm>
          <a:off x="14401800" y="1008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125185</xdr:rowOff>
    </xdr:from>
    <xdr:to>
      <xdr:col>20</xdr:col>
      <xdr:colOff>209550</xdr:colOff>
      <xdr:row>57</xdr:row>
      <xdr:rowOff>55335</xdr:rowOff>
    </xdr:to>
    <xdr:sp macro="" textlink="">
      <xdr:nvSpPr>
        <xdr:cNvPr id="278" name="円/楕円 277"/>
        <xdr:cNvSpPr/>
      </xdr:nvSpPr>
      <xdr:spPr>
        <a:xfrm>
          <a:off x="13843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40112</xdr:rowOff>
    </xdr:from>
    <xdr:ext cx="762000" cy="259045"/>
    <xdr:sp macro="" textlink="">
      <xdr:nvSpPr>
        <xdr:cNvPr id="279" name="テキスト ボックス 278"/>
        <xdr:cNvSpPr txBox="1"/>
      </xdr:nvSpPr>
      <xdr:spPr>
        <a:xfrm>
          <a:off x="13512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157843</xdr:rowOff>
    </xdr:from>
    <xdr:to>
      <xdr:col>19</xdr:col>
      <xdr:colOff>6350</xdr:colOff>
      <xdr:row>57</xdr:row>
      <xdr:rowOff>87993</xdr:rowOff>
    </xdr:to>
    <xdr:sp macro="" textlink="">
      <xdr:nvSpPr>
        <xdr:cNvPr id="280" name="円/楕円 279"/>
        <xdr:cNvSpPr/>
      </xdr:nvSpPr>
      <xdr:spPr>
        <a:xfrm>
          <a:off x="12954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72770</xdr:rowOff>
    </xdr:from>
    <xdr:ext cx="762000" cy="259045"/>
    <xdr:sp macro="" textlink="">
      <xdr:nvSpPr>
        <xdr:cNvPr id="281" name="テキスト ボックス 280"/>
        <xdr:cNvSpPr txBox="1"/>
      </xdr:nvSpPr>
      <xdr:spPr>
        <a:xfrm>
          <a:off x="12623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歳出総額に占める割合、経常収支比率が類似団体と比較してやや高めになっているのは、一部事務組合で行っているごみ処理業務、消防業務および市立病院事業に対する補助費（繰出金）によるところが大きい。</a:t>
          </a: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年度は、ごみ処理業務、消防業務への繰出金は増加したものの、市立病院事業に対する繰出金が大きく減少したため、全体としては減額した。</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6" name="直線コネクタ 295"/>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7" name="テキスト ボックス 296"/>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8" name="直線コネクタ 297"/>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9" name="テキスト ボックス 298"/>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300" name="直線コネクタ 299"/>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1" name="テキスト ボックス 300"/>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2" name="直線コネクタ 301"/>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3" name="テキスト ボックス 302"/>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4" name="直線コネクタ 303"/>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5" name="テキスト ボックス 304"/>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6" name="直線コネクタ 305"/>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7" name="テキスト ボックス 306"/>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8" name="直線コネクタ 30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9" name="テキスト ボックス 30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1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165100</xdr:rowOff>
    </xdr:from>
    <xdr:to>
      <xdr:col>24</xdr:col>
      <xdr:colOff>31750</xdr:colOff>
      <xdr:row>41</xdr:row>
      <xdr:rowOff>48078</xdr:rowOff>
    </xdr:to>
    <xdr:cxnSp macro="">
      <xdr:nvCxnSpPr>
        <xdr:cNvPr id="311" name="直線コネクタ 310"/>
        <xdr:cNvCxnSpPr/>
      </xdr:nvCxnSpPr>
      <xdr:spPr>
        <a:xfrm flipV="1">
          <a:off x="16510000" y="5651500"/>
          <a:ext cx="0" cy="1426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20155</xdr:rowOff>
    </xdr:from>
    <xdr:ext cx="762000" cy="259045"/>
    <xdr:sp macro="" textlink="">
      <xdr:nvSpPr>
        <xdr:cNvPr id="312" name="補助費等最小値テキスト"/>
        <xdr:cNvSpPr txBox="1"/>
      </xdr:nvSpPr>
      <xdr:spPr>
        <a:xfrm>
          <a:off x="16598900" y="7049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a:t>
          </a:r>
          <a:endParaRPr kumimoji="1" lang="ja-JP" altLang="en-US" sz="1000" b="1">
            <a:latin typeface="ＭＳ Ｐゴシック"/>
          </a:endParaRPr>
        </a:p>
      </xdr:txBody>
    </xdr:sp>
    <xdr:clientData/>
  </xdr:oneCellAnchor>
  <xdr:twoCellAnchor>
    <xdr:from>
      <xdr:col>23</xdr:col>
      <xdr:colOff>628650</xdr:colOff>
      <xdr:row>41</xdr:row>
      <xdr:rowOff>48078</xdr:rowOff>
    </xdr:from>
    <xdr:to>
      <xdr:col>24</xdr:col>
      <xdr:colOff>120650</xdr:colOff>
      <xdr:row>41</xdr:row>
      <xdr:rowOff>48078</xdr:rowOff>
    </xdr:to>
    <xdr:cxnSp macro="">
      <xdr:nvCxnSpPr>
        <xdr:cNvPr id="313" name="直線コネクタ 312"/>
        <xdr:cNvCxnSpPr/>
      </xdr:nvCxnSpPr>
      <xdr:spPr>
        <a:xfrm>
          <a:off x="16421100" y="7077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80027</xdr:rowOff>
    </xdr:from>
    <xdr:ext cx="762000" cy="259045"/>
    <xdr:sp macro="" textlink="">
      <xdr:nvSpPr>
        <xdr:cNvPr id="314" name="補助費等最大値テキスト"/>
        <xdr:cNvSpPr txBox="1"/>
      </xdr:nvSpPr>
      <xdr:spPr>
        <a:xfrm>
          <a:off x="16598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32</xdr:row>
      <xdr:rowOff>165100</xdr:rowOff>
    </xdr:from>
    <xdr:to>
      <xdr:col>24</xdr:col>
      <xdr:colOff>120650</xdr:colOff>
      <xdr:row>32</xdr:row>
      <xdr:rowOff>165100</xdr:rowOff>
    </xdr:to>
    <xdr:cxnSp macro="">
      <xdr:nvCxnSpPr>
        <xdr:cNvPr id="315" name="直線コネクタ 314"/>
        <xdr:cNvCxnSpPr/>
      </xdr:nvCxnSpPr>
      <xdr:spPr>
        <a:xfrm>
          <a:off x="16421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146050</xdr:rowOff>
    </xdr:from>
    <xdr:to>
      <xdr:col>24</xdr:col>
      <xdr:colOff>31750</xdr:colOff>
      <xdr:row>38</xdr:row>
      <xdr:rowOff>39915</xdr:rowOff>
    </xdr:to>
    <xdr:cxnSp macro="">
      <xdr:nvCxnSpPr>
        <xdr:cNvPr id="316" name="直線コネクタ 315"/>
        <xdr:cNvCxnSpPr/>
      </xdr:nvCxnSpPr>
      <xdr:spPr>
        <a:xfrm>
          <a:off x="15671800" y="64897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5641</xdr:rowOff>
    </xdr:from>
    <xdr:ext cx="762000" cy="259045"/>
    <xdr:sp macro="" textlink="">
      <xdr:nvSpPr>
        <xdr:cNvPr id="317" name="補助費等平均値テキスト"/>
        <xdr:cNvSpPr txBox="1"/>
      </xdr:nvSpPr>
      <xdr:spPr>
        <a:xfrm>
          <a:off x="16598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160565</xdr:rowOff>
    </xdr:from>
    <xdr:to>
      <xdr:col>24</xdr:col>
      <xdr:colOff>82550</xdr:colOff>
      <xdr:row>38</xdr:row>
      <xdr:rowOff>90715</xdr:rowOff>
    </xdr:to>
    <xdr:sp macro="" textlink="">
      <xdr:nvSpPr>
        <xdr:cNvPr id="318" name="フローチャート : 判断 317"/>
        <xdr:cNvSpPr/>
      </xdr:nvSpPr>
      <xdr:spPr>
        <a:xfrm>
          <a:off x="16459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146050</xdr:rowOff>
    </xdr:from>
    <xdr:to>
      <xdr:col>22</xdr:col>
      <xdr:colOff>565150</xdr:colOff>
      <xdr:row>38</xdr:row>
      <xdr:rowOff>116115</xdr:rowOff>
    </xdr:to>
    <xdr:cxnSp macro="">
      <xdr:nvCxnSpPr>
        <xdr:cNvPr id="319" name="直線コネクタ 318"/>
        <xdr:cNvCxnSpPr/>
      </xdr:nvCxnSpPr>
      <xdr:spPr>
        <a:xfrm flipV="1">
          <a:off x="14782800" y="6489700"/>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20" name="フローチャート : 判断 319"/>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130827</xdr:rowOff>
    </xdr:from>
    <xdr:ext cx="736600" cy="259045"/>
    <xdr:sp macro="" textlink="">
      <xdr:nvSpPr>
        <xdr:cNvPr id="321" name="テキスト ボックス 320"/>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83457</xdr:rowOff>
    </xdr:from>
    <xdr:to>
      <xdr:col>21</xdr:col>
      <xdr:colOff>361950</xdr:colOff>
      <xdr:row>38</xdr:row>
      <xdr:rowOff>116115</xdr:rowOff>
    </xdr:to>
    <xdr:cxnSp macro="">
      <xdr:nvCxnSpPr>
        <xdr:cNvPr id="322" name="直線コネクタ 321"/>
        <xdr:cNvCxnSpPr/>
      </xdr:nvCxnSpPr>
      <xdr:spPr>
        <a:xfrm>
          <a:off x="13893800" y="65985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3" name="フローチャート : 判断 322"/>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152599</xdr:rowOff>
    </xdr:from>
    <xdr:ext cx="762000" cy="259045"/>
    <xdr:sp macro="" textlink="">
      <xdr:nvSpPr>
        <xdr:cNvPr id="324" name="テキスト ボックス 323"/>
        <xdr:cNvSpPr txBox="1"/>
      </xdr:nvSpPr>
      <xdr:spPr>
        <a:xfrm>
          <a:off x="14401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39915</xdr:rowOff>
    </xdr:from>
    <xdr:to>
      <xdr:col>20</xdr:col>
      <xdr:colOff>158750</xdr:colOff>
      <xdr:row>38</xdr:row>
      <xdr:rowOff>83457</xdr:rowOff>
    </xdr:to>
    <xdr:cxnSp macro="">
      <xdr:nvCxnSpPr>
        <xdr:cNvPr id="325" name="直線コネクタ 324"/>
        <xdr:cNvCxnSpPr/>
      </xdr:nvCxnSpPr>
      <xdr:spPr>
        <a:xfrm>
          <a:off x="13004800" y="65550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29936</xdr:rowOff>
    </xdr:from>
    <xdr:to>
      <xdr:col>20</xdr:col>
      <xdr:colOff>209550</xdr:colOff>
      <xdr:row>37</xdr:row>
      <xdr:rowOff>131536</xdr:rowOff>
    </xdr:to>
    <xdr:sp macro="" textlink="">
      <xdr:nvSpPr>
        <xdr:cNvPr id="326" name="フローチャート : 判断 325"/>
        <xdr:cNvSpPr/>
      </xdr:nvSpPr>
      <xdr:spPr>
        <a:xfrm>
          <a:off x="13843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141713</xdr:rowOff>
    </xdr:from>
    <xdr:ext cx="762000" cy="259045"/>
    <xdr:sp macro="" textlink="">
      <xdr:nvSpPr>
        <xdr:cNvPr id="327" name="テキスト ボックス 326"/>
        <xdr:cNvSpPr txBox="1"/>
      </xdr:nvSpPr>
      <xdr:spPr>
        <a:xfrm>
          <a:off x="13512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73478</xdr:rowOff>
    </xdr:from>
    <xdr:to>
      <xdr:col>19</xdr:col>
      <xdr:colOff>6350</xdr:colOff>
      <xdr:row>38</xdr:row>
      <xdr:rowOff>3628</xdr:rowOff>
    </xdr:to>
    <xdr:sp macro="" textlink="">
      <xdr:nvSpPr>
        <xdr:cNvPr id="328" name="フローチャート : 判断 327"/>
        <xdr:cNvSpPr/>
      </xdr:nvSpPr>
      <xdr:spPr>
        <a:xfrm>
          <a:off x="12954000" y="641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13805</xdr:rowOff>
    </xdr:from>
    <xdr:ext cx="762000" cy="259045"/>
    <xdr:sp macro="" textlink="">
      <xdr:nvSpPr>
        <xdr:cNvPr id="329" name="テキスト ボックス 328"/>
        <xdr:cNvSpPr txBox="1"/>
      </xdr:nvSpPr>
      <xdr:spPr>
        <a:xfrm>
          <a:off x="12623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30" name="テキスト ボックス 32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1" name="テキスト ボックス 33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2" name="テキスト ボックス 33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3" name="テキスト ボックス 33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4" name="テキスト ボックス 33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160565</xdr:rowOff>
    </xdr:from>
    <xdr:to>
      <xdr:col>24</xdr:col>
      <xdr:colOff>82550</xdr:colOff>
      <xdr:row>38</xdr:row>
      <xdr:rowOff>90715</xdr:rowOff>
    </xdr:to>
    <xdr:sp macro="" textlink="">
      <xdr:nvSpPr>
        <xdr:cNvPr id="335" name="円/楕円 334"/>
        <xdr:cNvSpPr/>
      </xdr:nvSpPr>
      <xdr:spPr>
        <a:xfrm>
          <a:off x="16459200" y="650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132642</xdr:rowOff>
    </xdr:from>
    <xdr:ext cx="762000" cy="259045"/>
    <xdr:sp macro="" textlink="">
      <xdr:nvSpPr>
        <xdr:cNvPr id="336" name="補助費等該当値テキスト"/>
        <xdr:cNvSpPr txBox="1"/>
      </xdr:nvSpPr>
      <xdr:spPr>
        <a:xfrm>
          <a:off x="16598900" y="647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95250</xdr:rowOff>
    </xdr:from>
    <xdr:to>
      <xdr:col>22</xdr:col>
      <xdr:colOff>615950</xdr:colOff>
      <xdr:row>38</xdr:row>
      <xdr:rowOff>25400</xdr:rowOff>
    </xdr:to>
    <xdr:sp macro="" textlink="">
      <xdr:nvSpPr>
        <xdr:cNvPr id="337" name="円/楕円 336"/>
        <xdr:cNvSpPr/>
      </xdr:nvSpPr>
      <xdr:spPr>
        <a:xfrm>
          <a:off x="15621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10177</xdr:rowOff>
    </xdr:from>
    <xdr:ext cx="736600" cy="259045"/>
    <xdr:sp macro="" textlink="">
      <xdr:nvSpPr>
        <xdr:cNvPr id="338" name="テキスト ボックス 337"/>
        <xdr:cNvSpPr txBox="1"/>
      </xdr:nvSpPr>
      <xdr:spPr>
        <a:xfrm>
          <a:off x="15290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65315</xdr:rowOff>
    </xdr:from>
    <xdr:to>
      <xdr:col>21</xdr:col>
      <xdr:colOff>412750</xdr:colOff>
      <xdr:row>38</xdr:row>
      <xdr:rowOff>166915</xdr:rowOff>
    </xdr:to>
    <xdr:sp macro="" textlink="">
      <xdr:nvSpPr>
        <xdr:cNvPr id="339" name="円/楕円 338"/>
        <xdr:cNvSpPr/>
      </xdr:nvSpPr>
      <xdr:spPr>
        <a:xfrm>
          <a:off x="14732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151692</xdr:rowOff>
    </xdr:from>
    <xdr:ext cx="762000" cy="259045"/>
    <xdr:sp macro="" textlink="">
      <xdr:nvSpPr>
        <xdr:cNvPr id="340" name="テキスト ボックス 339"/>
        <xdr:cNvSpPr txBox="1"/>
      </xdr:nvSpPr>
      <xdr:spPr>
        <a:xfrm>
          <a:off x="14401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32657</xdr:rowOff>
    </xdr:from>
    <xdr:to>
      <xdr:col>20</xdr:col>
      <xdr:colOff>209550</xdr:colOff>
      <xdr:row>38</xdr:row>
      <xdr:rowOff>134257</xdr:rowOff>
    </xdr:to>
    <xdr:sp macro="" textlink="">
      <xdr:nvSpPr>
        <xdr:cNvPr id="341" name="円/楕円 340"/>
        <xdr:cNvSpPr/>
      </xdr:nvSpPr>
      <xdr:spPr>
        <a:xfrm>
          <a:off x="13843000" y="654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119034</xdr:rowOff>
    </xdr:from>
    <xdr:ext cx="762000" cy="259045"/>
    <xdr:sp macro="" textlink="">
      <xdr:nvSpPr>
        <xdr:cNvPr id="342" name="テキスト ボックス 341"/>
        <xdr:cNvSpPr txBox="1"/>
      </xdr:nvSpPr>
      <xdr:spPr>
        <a:xfrm>
          <a:off x="13512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160565</xdr:rowOff>
    </xdr:from>
    <xdr:to>
      <xdr:col>19</xdr:col>
      <xdr:colOff>6350</xdr:colOff>
      <xdr:row>38</xdr:row>
      <xdr:rowOff>90715</xdr:rowOff>
    </xdr:to>
    <xdr:sp macro="" textlink="">
      <xdr:nvSpPr>
        <xdr:cNvPr id="343" name="円/楕円 342"/>
        <xdr:cNvSpPr/>
      </xdr:nvSpPr>
      <xdr:spPr>
        <a:xfrm>
          <a:off x="12954000" y="650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75492</xdr:rowOff>
    </xdr:from>
    <xdr:ext cx="762000" cy="259045"/>
    <xdr:sp macro="" textlink="">
      <xdr:nvSpPr>
        <xdr:cNvPr id="344" name="テキスト ボックス 343"/>
        <xdr:cNvSpPr txBox="1"/>
      </xdr:nvSpPr>
      <xdr:spPr>
        <a:xfrm>
          <a:off x="12623800" y="659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5" name="正方形/長方形 34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6" name="正方形/長方形 34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7" name="正方形/長方形 34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8" name="正方形/長方形 34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9" name="正方形/長方形 34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50" name="正方形/長方形 34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1" name="正方形/長方形 35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正方形/長方形 35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3" name="正方形/長方形 35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4" name="正方形/長方形 35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5" name="テキスト ボックス 35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a:t>
          </a:r>
          <a:r>
            <a:rPr kumimoji="1" lang="ja-JP" altLang="en-US" sz="1300">
              <a:latin typeface="ＭＳ Ｐゴシック"/>
            </a:rPr>
            <a:t>度にわたる財政再建実施計画に基づき投資的事業を抑制してきたことで、公債費は類似団体よりも低く推移している。</a:t>
          </a: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年度は、平成</a:t>
          </a:r>
          <a:r>
            <a:rPr kumimoji="1" lang="en-US" altLang="ja-JP" sz="1300">
              <a:latin typeface="ＭＳ Ｐゴシック"/>
            </a:rPr>
            <a:t>15</a:t>
          </a:r>
          <a:r>
            <a:rPr kumimoji="1" lang="ja-JP" altLang="en-US" sz="1300">
              <a:latin typeface="ＭＳ Ｐゴシック"/>
            </a:rPr>
            <a:t>年度借入の臨時財政対策債を一括償還したことに伴い、公債費としては増加した。</a:t>
          </a:r>
        </a:p>
        <a:p>
          <a:r>
            <a:rPr kumimoji="1" lang="ja-JP" altLang="en-US" sz="1300">
              <a:latin typeface="ＭＳ Ｐゴシック"/>
            </a:rPr>
            <a:t>　今後も事業の選択と集中等により、将来にわたって持続可能な財政基盤の構築に取り組む。</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6" name="テキスト ボックス 35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7" name="直線コネクタ 35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8" name="テキスト ボックス 35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9" name="直線コネクタ 35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60" name="テキスト ボックス 35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61" name="直線コネクタ 36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2" name="テキスト ボックス 36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3" name="直線コネクタ 36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4" name="テキスト ボックス 36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5" name="直線コネクタ 36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6" name="テキスト ボックス 36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7" name="直線コネクタ 36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8" name="テキスト ボックス 36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9" name="直線コネクタ 36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70" name="テキスト ボックス 36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120650</xdr:rowOff>
    </xdr:from>
    <xdr:to>
      <xdr:col>7</xdr:col>
      <xdr:colOff>15875</xdr:colOff>
      <xdr:row>82</xdr:row>
      <xdr:rowOff>63500</xdr:rowOff>
    </xdr:to>
    <xdr:cxnSp macro="">
      <xdr:nvCxnSpPr>
        <xdr:cNvPr id="372" name="直線コネクタ 371"/>
        <xdr:cNvCxnSpPr/>
      </xdr:nvCxnSpPr>
      <xdr:spPr>
        <a:xfrm flipV="1">
          <a:off x="4826000" y="126365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35577</xdr:rowOff>
    </xdr:from>
    <xdr:ext cx="762000" cy="259045"/>
    <xdr:sp macro="" textlink="">
      <xdr:nvSpPr>
        <xdr:cNvPr id="373" name="公債費最小値テキスト"/>
        <xdr:cNvSpPr txBox="1"/>
      </xdr:nvSpPr>
      <xdr:spPr>
        <a:xfrm>
          <a:off x="4914900" y="1409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6</xdr:col>
      <xdr:colOff>612775</xdr:colOff>
      <xdr:row>82</xdr:row>
      <xdr:rowOff>63500</xdr:rowOff>
    </xdr:from>
    <xdr:to>
      <xdr:col>7</xdr:col>
      <xdr:colOff>104775</xdr:colOff>
      <xdr:row>82</xdr:row>
      <xdr:rowOff>63500</xdr:rowOff>
    </xdr:to>
    <xdr:cxnSp macro="">
      <xdr:nvCxnSpPr>
        <xdr:cNvPr id="374" name="直線コネクタ 373"/>
        <xdr:cNvCxnSpPr/>
      </xdr:nvCxnSpPr>
      <xdr:spPr>
        <a:xfrm>
          <a:off x="4737100" y="1412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35577</xdr:rowOff>
    </xdr:from>
    <xdr:ext cx="762000" cy="259045"/>
    <xdr:sp macro="" textlink="">
      <xdr:nvSpPr>
        <xdr:cNvPr id="375" name="公債費最大値テキスト"/>
        <xdr:cNvSpPr txBox="1"/>
      </xdr:nvSpPr>
      <xdr:spPr>
        <a:xfrm>
          <a:off x="49149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a:t>
          </a:r>
          <a:endParaRPr kumimoji="1" lang="ja-JP" altLang="en-US" sz="1000" b="1">
            <a:latin typeface="ＭＳ Ｐゴシック"/>
          </a:endParaRPr>
        </a:p>
      </xdr:txBody>
    </xdr:sp>
    <xdr:clientData/>
  </xdr:oneCellAnchor>
  <xdr:twoCellAnchor>
    <xdr:from>
      <xdr:col>6</xdr:col>
      <xdr:colOff>612775</xdr:colOff>
      <xdr:row>73</xdr:row>
      <xdr:rowOff>120650</xdr:rowOff>
    </xdr:from>
    <xdr:to>
      <xdr:col>7</xdr:col>
      <xdr:colOff>104775</xdr:colOff>
      <xdr:row>73</xdr:row>
      <xdr:rowOff>120650</xdr:rowOff>
    </xdr:to>
    <xdr:cxnSp macro="">
      <xdr:nvCxnSpPr>
        <xdr:cNvPr id="376" name="直線コネクタ 375"/>
        <xdr:cNvCxnSpPr/>
      </xdr:nvCxnSpPr>
      <xdr:spPr>
        <a:xfrm>
          <a:off x="4737100" y="1263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82550</xdr:rowOff>
    </xdr:from>
    <xdr:to>
      <xdr:col>7</xdr:col>
      <xdr:colOff>15875</xdr:colOff>
      <xdr:row>76</xdr:row>
      <xdr:rowOff>114300</xdr:rowOff>
    </xdr:to>
    <xdr:cxnSp macro="">
      <xdr:nvCxnSpPr>
        <xdr:cNvPr id="377" name="直線コネクタ 376"/>
        <xdr:cNvCxnSpPr/>
      </xdr:nvCxnSpPr>
      <xdr:spPr>
        <a:xfrm>
          <a:off x="3987800" y="12941300"/>
          <a:ext cx="8382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162577</xdr:rowOff>
    </xdr:from>
    <xdr:ext cx="762000" cy="259045"/>
    <xdr:sp macro="" textlink="">
      <xdr:nvSpPr>
        <xdr:cNvPr id="378" name="公債費平均値テキスト"/>
        <xdr:cNvSpPr txBox="1"/>
      </xdr:nvSpPr>
      <xdr:spPr>
        <a:xfrm>
          <a:off x="4914900" y="13192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19050</xdr:rowOff>
    </xdr:from>
    <xdr:to>
      <xdr:col>7</xdr:col>
      <xdr:colOff>66675</xdr:colOff>
      <xdr:row>77</xdr:row>
      <xdr:rowOff>120650</xdr:rowOff>
    </xdr:to>
    <xdr:sp macro="" textlink="">
      <xdr:nvSpPr>
        <xdr:cNvPr id="379" name="フローチャート : 判断 378"/>
        <xdr:cNvSpPr/>
      </xdr:nvSpPr>
      <xdr:spPr>
        <a:xfrm>
          <a:off x="47752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82550</xdr:rowOff>
    </xdr:from>
    <xdr:to>
      <xdr:col>5</xdr:col>
      <xdr:colOff>549275</xdr:colOff>
      <xdr:row>75</xdr:row>
      <xdr:rowOff>146050</xdr:rowOff>
    </xdr:to>
    <xdr:cxnSp macro="">
      <xdr:nvCxnSpPr>
        <xdr:cNvPr id="380" name="直線コネクタ 379"/>
        <xdr:cNvCxnSpPr/>
      </xdr:nvCxnSpPr>
      <xdr:spPr>
        <a:xfrm flipV="1">
          <a:off x="3098800" y="12941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165100</xdr:rowOff>
    </xdr:from>
    <xdr:to>
      <xdr:col>5</xdr:col>
      <xdr:colOff>600075</xdr:colOff>
      <xdr:row>77</xdr:row>
      <xdr:rowOff>95250</xdr:rowOff>
    </xdr:to>
    <xdr:sp macro="" textlink="">
      <xdr:nvSpPr>
        <xdr:cNvPr id="381" name="フローチャート : 判断 380"/>
        <xdr:cNvSpPr/>
      </xdr:nvSpPr>
      <xdr:spPr>
        <a:xfrm>
          <a:off x="3937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80027</xdr:rowOff>
    </xdr:from>
    <xdr:ext cx="736600" cy="259045"/>
    <xdr:sp macro="" textlink="">
      <xdr:nvSpPr>
        <xdr:cNvPr id="382" name="テキスト ボックス 381"/>
        <xdr:cNvSpPr txBox="1"/>
      </xdr:nvSpPr>
      <xdr:spPr>
        <a:xfrm>
          <a:off x="3606800" y="1328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146050</xdr:rowOff>
    </xdr:from>
    <xdr:to>
      <xdr:col>4</xdr:col>
      <xdr:colOff>346075</xdr:colOff>
      <xdr:row>76</xdr:row>
      <xdr:rowOff>25400</xdr:rowOff>
    </xdr:to>
    <xdr:cxnSp macro="">
      <xdr:nvCxnSpPr>
        <xdr:cNvPr id="383" name="直線コネクタ 382"/>
        <xdr:cNvCxnSpPr/>
      </xdr:nvCxnSpPr>
      <xdr:spPr>
        <a:xfrm flipV="1">
          <a:off x="2209800" y="130048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57150</xdr:rowOff>
    </xdr:from>
    <xdr:to>
      <xdr:col>4</xdr:col>
      <xdr:colOff>396875</xdr:colOff>
      <xdr:row>77</xdr:row>
      <xdr:rowOff>158750</xdr:rowOff>
    </xdr:to>
    <xdr:sp macro="" textlink="">
      <xdr:nvSpPr>
        <xdr:cNvPr id="384" name="フローチャート : 判断 383"/>
        <xdr:cNvSpPr/>
      </xdr:nvSpPr>
      <xdr:spPr>
        <a:xfrm>
          <a:off x="3048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143527</xdr:rowOff>
    </xdr:from>
    <xdr:ext cx="762000" cy="259045"/>
    <xdr:sp macro="" textlink="">
      <xdr:nvSpPr>
        <xdr:cNvPr id="385" name="テキスト ボックス 384"/>
        <xdr:cNvSpPr txBox="1"/>
      </xdr:nvSpPr>
      <xdr:spPr>
        <a:xfrm>
          <a:off x="2717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82550</xdr:rowOff>
    </xdr:from>
    <xdr:to>
      <xdr:col>3</xdr:col>
      <xdr:colOff>142875</xdr:colOff>
      <xdr:row>76</xdr:row>
      <xdr:rowOff>25400</xdr:rowOff>
    </xdr:to>
    <xdr:cxnSp macro="">
      <xdr:nvCxnSpPr>
        <xdr:cNvPr id="386" name="直線コネクタ 385"/>
        <xdr:cNvCxnSpPr/>
      </xdr:nvCxnSpPr>
      <xdr:spPr>
        <a:xfrm>
          <a:off x="1320800" y="12941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120650</xdr:rowOff>
    </xdr:from>
    <xdr:to>
      <xdr:col>3</xdr:col>
      <xdr:colOff>193675</xdr:colOff>
      <xdr:row>78</xdr:row>
      <xdr:rowOff>50800</xdr:rowOff>
    </xdr:to>
    <xdr:sp macro="" textlink="">
      <xdr:nvSpPr>
        <xdr:cNvPr id="387" name="フローチャート : 判断 386"/>
        <xdr:cNvSpPr/>
      </xdr:nvSpPr>
      <xdr:spPr>
        <a:xfrm>
          <a:off x="2159000" y="1332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35577</xdr:rowOff>
    </xdr:from>
    <xdr:ext cx="762000" cy="259045"/>
    <xdr:sp macro="" textlink="">
      <xdr:nvSpPr>
        <xdr:cNvPr id="388" name="テキスト ボックス 387"/>
        <xdr:cNvSpPr txBox="1"/>
      </xdr:nvSpPr>
      <xdr:spPr>
        <a:xfrm>
          <a:off x="1828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101600</xdr:rowOff>
    </xdr:from>
    <xdr:to>
      <xdr:col>1</xdr:col>
      <xdr:colOff>676275</xdr:colOff>
      <xdr:row>77</xdr:row>
      <xdr:rowOff>31750</xdr:rowOff>
    </xdr:to>
    <xdr:sp macro="" textlink="">
      <xdr:nvSpPr>
        <xdr:cNvPr id="389" name="フローチャート : 判断 388"/>
        <xdr:cNvSpPr/>
      </xdr:nvSpPr>
      <xdr:spPr>
        <a:xfrm>
          <a:off x="1270000" y="1313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90" name="テキスト ボックス 389"/>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1" name="テキスト ボックス 39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2" name="テキスト ボックス 39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3" name="テキスト ボックス 39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4" name="テキスト ボックス 39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5" name="テキスト ボックス 39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63500</xdr:rowOff>
    </xdr:from>
    <xdr:to>
      <xdr:col>7</xdr:col>
      <xdr:colOff>66675</xdr:colOff>
      <xdr:row>76</xdr:row>
      <xdr:rowOff>165100</xdr:rowOff>
    </xdr:to>
    <xdr:sp macro="" textlink="">
      <xdr:nvSpPr>
        <xdr:cNvPr id="396" name="円/楕円 395"/>
        <xdr:cNvSpPr/>
      </xdr:nvSpPr>
      <xdr:spPr>
        <a:xfrm>
          <a:off x="4775200" y="1309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80027</xdr:rowOff>
    </xdr:from>
    <xdr:ext cx="762000" cy="259045"/>
    <xdr:sp macro="" textlink="">
      <xdr:nvSpPr>
        <xdr:cNvPr id="397" name="公債費該当値テキスト"/>
        <xdr:cNvSpPr txBox="1"/>
      </xdr:nvSpPr>
      <xdr:spPr>
        <a:xfrm>
          <a:off x="4914900" y="1293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31750</xdr:rowOff>
    </xdr:from>
    <xdr:to>
      <xdr:col>5</xdr:col>
      <xdr:colOff>600075</xdr:colOff>
      <xdr:row>75</xdr:row>
      <xdr:rowOff>133350</xdr:rowOff>
    </xdr:to>
    <xdr:sp macro="" textlink="">
      <xdr:nvSpPr>
        <xdr:cNvPr id="398" name="円/楕円 397"/>
        <xdr:cNvSpPr/>
      </xdr:nvSpPr>
      <xdr:spPr>
        <a:xfrm>
          <a:off x="3937000" y="1289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143527</xdr:rowOff>
    </xdr:from>
    <xdr:ext cx="736600" cy="259045"/>
    <xdr:sp macro="" textlink="">
      <xdr:nvSpPr>
        <xdr:cNvPr id="399" name="テキスト ボックス 398"/>
        <xdr:cNvSpPr txBox="1"/>
      </xdr:nvSpPr>
      <xdr:spPr>
        <a:xfrm>
          <a:off x="3606800" y="1265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95250</xdr:rowOff>
    </xdr:from>
    <xdr:to>
      <xdr:col>4</xdr:col>
      <xdr:colOff>396875</xdr:colOff>
      <xdr:row>76</xdr:row>
      <xdr:rowOff>25400</xdr:rowOff>
    </xdr:to>
    <xdr:sp macro="" textlink="">
      <xdr:nvSpPr>
        <xdr:cNvPr id="400" name="円/楕円 399"/>
        <xdr:cNvSpPr/>
      </xdr:nvSpPr>
      <xdr:spPr>
        <a:xfrm>
          <a:off x="3048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35577</xdr:rowOff>
    </xdr:from>
    <xdr:ext cx="762000" cy="259045"/>
    <xdr:sp macro="" textlink="">
      <xdr:nvSpPr>
        <xdr:cNvPr id="401" name="テキスト ボックス 400"/>
        <xdr:cNvSpPr txBox="1"/>
      </xdr:nvSpPr>
      <xdr:spPr>
        <a:xfrm>
          <a:off x="2717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146050</xdr:rowOff>
    </xdr:from>
    <xdr:to>
      <xdr:col>3</xdr:col>
      <xdr:colOff>193675</xdr:colOff>
      <xdr:row>76</xdr:row>
      <xdr:rowOff>76200</xdr:rowOff>
    </xdr:to>
    <xdr:sp macro="" textlink="">
      <xdr:nvSpPr>
        <xdr:cNvPr id="402" name="円/楕円 401"/>
        <xdr:cNvSpPr/>
      </xdr:nvSpPr>
      <xdr:spPr>
        <a:xfrm>
          <a:off x="2159000" y="1300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86377</xdr:rowOff>
    </xdr:from>
    <xdr:ext cx="762000" cy="259045"/>
    <xdr:sp macro="" textlink="">
      <xdr:nvSpPr>
        <xdr:cNvPr id="403" name="テキスト ボックス 402"/>
        <xdr:cNvSpPr txBox="1"/>
      </xdr:nvSpPr>
      <xdr:spPr>
        <a:xfrm>
          <a:off x="1828800" y="1277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31750</xdr:rowOff>
    </xdr:from>
    <xdr:to>
      <xdr:col>1</xdr:col>
      <xdr:colOff>676275</xdr:colOff>
      <xdr:row>75</xdr:row>
      <xdr:rowOff>133350</xdr:rowOff>
    </xdr:to>
    <xdr:sp macro="" textlink="">
      <xdr:nvSpPr>
        <xdr:cNvPr id="404" name="円/楕円 403"/>
        <xdr:cNvSpPr/>
      </xdr:nvSpPr>
      <xdr:spPr>
        <a:xfrm>
          <a:off x="1270000" y="1289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143527</xdr:rowOff>
    </xdr:from>
    <xdr:ext cx="762000" cy="259045"/>
    <xdr:sp macro="" textlink="">
      <xdr:nvSpPr>
        <xdr:cNvPr id="405" name="テキスト ボックス 404"/>
        <xdr:cNvSpPr txBox="1"/>
      </xdr:nvSpPr>
      <xdr:spPr>
        <a:xfrm>
          <a:off x="939800" y="1265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6" name="正方形/長方形 40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7" name="正方形/長方形 40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8" name="正方形/長方形 40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9" name="正方形/長方形 40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10" name="正方形/長方形 40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1" name="正方形/長方形 41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大阪府平均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2" name="正方形/長方形 41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3" name="正方形/長方形 41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4" name="正方形/長方形 41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5" name="正方形/長方形 41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6" name="テキスト ボックス 41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「公債費以外」の経常収支比率の主なものは、人件費が</a:t>
          </a:r>
          <a:r>
            <a:rPr kumimoji="1" lang="en-US" altLang="ja-JP" sz="1300">
              <a:latin typeface="ＭＳ Ｐゴシック"/>
            </a:rPr>
            <a:t>25.2</a:t>
          </a:r>
          <a:r>
            <a:rPr kumimoji="1" lang="ja-JP" altLang="en-US" sz="1300">
              <a:latin typeface="ＭＳ Ｐゴシック"/>
            </a:rPr>
            <a:t>％、繰出金が</a:t>
          </a:r>
          <a:r>
            <a:rPr kumimoji="1" lang="en-US" altLang="ja-JP" sz="1300">
              <a:latin typeface="ＭＳ Ｐゴシック"/>
            </a:rPr>
            <a:t>18.1</a:t>
          </a:r>
          <a:r>
            <a:rPr kumimoji="1" lang="ja-JP" altLang="en-US" sz="1300">
              <a:latin typeface="ＭＳ Ｐゴシック"/>
            </a:rPr>
            <a:t>％、物件費が</a:t>
          </a:r>
          <a:r>
            <a:rPr kumimoji="1" lang="en-US" altLang="ja-JP" sz="1300">
              <a:latin typeface="ＭＳ Ｐゴシック"/>
            </a:rPr>
            <a:t>16.3</a:t>
          </a:r>
          <a:r>
            <a:rPr kumimoji="1" lang="ja-JP" altLang="en-US" sz="1300">
              <a:latin typeface="ＭＳ Ｐゴシック"/>
            </a:rPr>
            <a:t>％、扶助費が</a:t>
          </a:r>
          <a:r>
            <a:rPr kumimoji="1" lang="en-US" altLang="ja-JP" sz="1300">
              <a:latin typeface="ＭＳ Ｐゴシック"/>
            </a:rPr>
            <a:t>10.4</a:t>
          </a:r>
          <a:r>
            <a:rPr kumimoji="1" lang="ja-JP" altLang="en-US" sz="1300">
              <a:latin typeface="ＭＳ Ｐゴシック"/>
            </a:rPr>
            <a:t>％となっている。類似団体を上回っているのは、指定管理者制度活用による物件費や各特別会計への支出である繰出金の影響が大きい。</a:t>
          </a:r>
        </a:p>
        <a:p>
          <a:r>
            <a:rPr kumimoji="1" lang="ja-JP" altLang="en-US" sz="1300">
              <a:latin typeface="ＭＳ Ｐゴシック"/>
            </a:rPr>
            <a:t>　今後も人件費総額の抑制に努めつつ、物件費の適正な支出や特別会計の健全な運営等により、経常的経費の抑制を図る。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7" name="テキスト ボックス 41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8" name="直線コネクタ 41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9" name="テキスト ボックス 41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20" name="直線コネクタ 41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21" name="テキスト ボックス 42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2" name="直線コネクタ 42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3" name="テキスト ボックス 42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4" name="直線コネクタ 42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5" name="テキスト ボックス 42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6" name="直線コネクタ 42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7" name="テキスト ボックス 42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8" name="直線コネクタ 42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9" name="テキスト ボックス 42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0" name="直線コネクタ 42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1" name="テキスト ボックス 43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6350</xdr:rowOff>
    </xdr:from>
    <xdr:to>
      <xdr:col>24</xdr:col>
      <xdr:colOff>31750</xdr:colOff>
      <xdr:row>82</xdr:row>
      <xdr:rowOff>38100</xdr:rowOff>
    </xdr:to>
    <xdr:cxnSp macro="">
      <xdr:nvCxnSpPr>
        <xdr:cNvPr id="433" name="直線コネクタ 432"/>
        <xdr:cNvCxnSpPr/>
      </xdr:nvCxnSpPr>
      <xdr:spPr>
        <a:xfrm flipV="1">
          <a:off x="16510000" y="125222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10177</xdr:rowOff>
    </xdr:from>
    <xdr:ext cx="762000" cy="259045"/>
    <xdr:sp macro="" textlink="">
      <xdr:nvSpPr>
        <xdr:cNvPr id="434" name="公債費以外最小値テキスト"/>
        <xdr:cNvSpPr txBox="1"/>
      </xdr:nvSpPr>
      <xdr:spPr>
        <a:xfrm>
          <a:off x="16598900" y="1406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23</xdr:col>
      <xdr:colOff>628650</xdr:colOff>
      <xdr:row>82</xdr:row>
      <xdr:rowOff>38100</xdr:rowOff>
    </xdr:from>
    <xdr:to>
      <xdr:col>24</xdr:col>
      <xdr:colOff>120650</xdr:colOff>
      <xdr:row>82</xdr:row>
      <xdr:rowOff>38100</xdr:rowOff>
    </xdr:to>
    <xdr:cxnSp macro="">
      <xdr:nvCxnSpPr>
        <xdr:cNvPr id="435" name="直線コネクタ 434"/>
        <xdr:cNvCxnSpPr/>
      </xdr:nvCxnSpPr>
      <xdr:spPr>
        <a:xfrm>
          <a:off x="16421100" y="14097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92727</xdr:rowOff>
    </xdr:from>
    <xdr:ext cx="762000" cy="259045"/>
    <xdr:sp macro="" textlink="">
      <xdr:nvSpPr>
        <xdr:cNvPr id="436" name="公債費以外最大値テキスト"/>
        <xdr:cNvSpPr txBox="1"/>
      </xdr:nvSpPr>
      <xdr:spPr>
        <a:xfrm>
          <a:off x="16598900" y="1226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a:t>
          </a:r>
          <a:endParaRPr kumimoji="1" lang="ja-JP" altLang="en-US" sz="1000" b="1">
            <a:latin typeface="ＭＳ Ｐゴシック"/>
          </a:endParaRPr>
        </a:p>
      </xdr:txBody>
    </xdr:sp>
    <xdr:clientData/>
  </xdr:oneCellAnchor>
  <xdr:twoCellAnchor>
    <xdr:from>
      <xdr:col>23</xdr:col>
      <xdr:colOff>628650</xdr:colOff>
      <xdr:row>73</xdr:row>
      <xdr:rowOff>6350</xdr:rowOff>
    </xdr:from>
    <xdr:to>
      <xdr:col>24</xdr:col>
      <xdr:colOff>120650</xdr:colOff>
      <xdr:row>73</xdr:row>
      <xdr:rowOff>6350</xdr:rowOff>
    </xdr:to>
    <xdr:cxnSp macro="">
      <xdr:nvCxnSpPr>
        <xdr:cNvPr id="437" name="直線コネクタ 436"/>
        <xdr:cNvCxnSpPr/>
      </xdr:nvCxnSpPr>
      <xdr:spPr>
        <a:xfrm>
          <a:off x="16421100" y="1252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127000</xdr:rowOff>
    </xdr:from>
    <xdr:to>
      <xdr:col>24</xdr:col>
      <xdr:colOff>31750</xdr:colOff>
      <xdr:row>80</xdr:row>
      <xdr:rowOff>165100</xdr:rowOff>
    </xdr:to>
    <xdr:cxnSp macro="">
      <xdr:nvCxnSpPr>
        <xdr:cNvPr id="438" name="直線コネクタ 437"/>
        <xdr:cNvCxnSpPr/>
      </xdr:nvCxnSpPr>
      <xdr:spPr>
        <a:xfrm>
          <a:off x="15671800" y="1350010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162577</xdr:rowOff>
    </xdr:from>
    <xdr:ext cx="762000" cy="259045"/>
    <xdr:sp macro="" textlink="">
      <xdr:nvSpPr>
        <xdr:cNvPr id="439" name="公債費以外平均値テキスト"/>
        <xdr:cNvSpPr txBox="1"/>
      </xdr:nvSpPr>
      <xdr:spPr>
        <a:xfrm>
          <a:off x="16598900" y="13192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146050</xdr:rowOff>
    </xdr:from>
    <xdr:to>
      <xdr:col>24</xdr:col>
      <xdr:colOff>82550</xdr:colOff>
      <xdr:row>78</xdr:row>
      <xdr:rowOff>76200</xdr:rowOff>
    </xdr:to>
    <xdr:sp macro="" textlink="">
      <xdr:nvSpPr>
        <xdr:cNvPr id="440" name="フローチャート : 判断 439"/>
        <xdr:cNvSpPr/>
      </xdr:nvSpPr>
      <xdr:spPr>
        <a:xfrm>
          <a:off x="16459200" y="1334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127000</xdr:rowOff>
    </xdr:from>
    <xdr:to>
      <xdr:col>22</xdr:col>
      <xdr:colOff>565150</xdr:colOff>
      <xdr:row>81</xdr:row>
      <xdr:rowOff>19050</xdr:rowOff>
    </xdr:to>
    <xdr:cxnSp macro="">
      <xdr:nvCxnSpPr>
        <xdr:cNvPr id="441" name="直線コネクタ 440"/>
        <xdr:cNvCxnSpPr/>
      </xdr:nvCxnSpPr>
      <xdr:spPr>
        <a:xfrm flipV="1">
          <a:off x="14782800" y="13500100"/>
          <a:ext cx="889000" cy="406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95250</xdr:rowOff>
    </xdr:from>
    <xdr:to>
      <xdr:col>22</xdr:col>
      <xdr:colOff>615950</xdr:colOff>
      <xdr:row>76</xdr:row>
      <xdr:rowOff>25400</xdr:rowOff>
    </xdr:to>
    <xdr:sp macro="" textlink="">
      <xdr:nvSpPr>
        <xdr:cNvPr id="442" name="フローチャート : 判断 441"/>
        <xdr:cNvSpPr/>
      </xdr:nvSpPr>
      <xdr:spPr>
        <a:xfrm>
          <a:off x="15621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35577</xdr:rowOff>
    </xdr:from>
    <xdr:ext cx="736600" cy="259045"/>
    <xdr:sp macro="" textlink="">
      <xdr:nvSpPr>
        <xdr:cNvPr id="443" name="テキスト ボックス 442"/>
        <xdr:cNvSpPr txBox="1"/>
      </xdr:nvSpPr>
      <xdr:spPr>
        <a:xfrm>
          <a:off x="15290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19050</xdr:rowOff>
    </xdr:from>
    <xdr:to>
      <xdr:col>21</xdr:col>
      <xdr:colOff>361950</xdr:colOff>
      <xdr:row>81</xdr:row>
      <xdr:rowOff>19050</xdr:rowOff>
    </xdr:to>
    <xdr:cxnSp macro="">
      <xdr:nvCxnSpPr>
        <xdr:cNvPr id="444" name="直線コネクタ 443"/>
        <xdr:cNvCxnSpPr/>
      </xdr:nvCxnSpPr>
      <xdr:spPr>
        <a:xfrm>
          <a:off x="13893800" y="135636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25400</xdr:rowOff>
    </xdr:from>
    <xdr:to>
      <xdr:col>21</xdr:col>
      <xdr:colOff>412750</xdr:colOff>
      <xdr:row>76</xdr:row>
      <xdr:rowOff>127000</xdr:rowOff>
    </xdr:to>
    <xdr:sp macro="" textlink="">
      <xdr:nvSpPr>
        <xdr:cNvPr id="445" name="フローチャート : 判断 444"/>
        <xdr:cNvSpPr/>
      </xdr:nvSpPr>
      <xdr:spPr>
        <a:xfrm>
          <a:off x="14732000" y="1305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137177</xdr:rowOff>
    </xdr:from>
    <xdr:ext cx="762000" cy="259045"/>
    <xdr:sp macro="" textlink="">
      <xdr:nvSpPr>
        <xdr:cNvPr id="446" name="テキスト ボックス 445"/>
        <xdr:cNvSpPr txBox="1"/>
      </xdr:nvSpPr>
      <xdr:spPr>
        <a:xfrm>
          <a:off x="14401800" y="1282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25400</xdr:rowOff>
    </xdr:from>
    <xdr:to>
      <xdr:col>20</xdr:col>
      <xdr:colOff>158750</xdr:colOff>
      <xdr:row>79</xdr:row>
      <xdr:rowOff>19050</xdr:rowOff>
    </xdr:to>
    <xdr:cxnSp macro="">
      <xdr:nvCxnSpPr>
        <xdr:cNvPr id="447" name="直線コネクタ 446"/>
        <xdr:cNvCxnSpPr/>
      </xdr:nvCxnSpPr>
      <xdr:spPr>
        <a:xfrm>
          <a:off x="13004800" y="13055600"/>
          <a:ext cx="889000" cy="508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12700</xdr:rowOff>
    </xdr:from>
    <xdr:to>
      <xdr:col>20</xdr:col>
      <xdr:colOff>209550</xdr:colOff>
      <xdr:row>76</xdr:row>
      <xdr:rowOff>114300</xdr:rowOff>
    </xdr:to>
    <xdr:sp macro="" textlink="">
      <xdr:nvSpPr>
        <xdr:cNvPr id="448" name="フローチャート : 判断 447"/>
        <xdr:cNvSpPr/>
      </xdr:nvSpPr>
      <xdr:spPr>
        <a:xfrm>
          <a:off x="13843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124477</xdr:rowOff>
    </xdr:from>
    <xdr:ext cx="762000" cy="259045"/>
    <xdr:sp macro="" textlink="">
      <xdr:nvSpPr>
        <xdr:cNvPr id="449" name="テキスト ボックス 448"/>
        <xdr:cNvSpPr txBox="1"/>
      </xdr:nvSpPr>
      <xdr:spPr>
        <a:xfrm>
          <a:off x="13512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76.6</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101600</xdr:rowOff>
    </xdr:from>
    <xdr:to>
      <xdr:col>19</xdr:col>
      <xdr:colOff>6350</xdr:colOff>
      <xdr:row>75</xdr:row>
      <xdr:rowOff>31750</xdr:rowOff>
    </xdr:to>
    <xdr:sp macro="" textlink="">
      <xdr:nvSpPr>
        <xdr:cNvPr id="450" name="フローチャート : 判断 449"/>
        <xdr:cNvSpPr/>
      </xdr:nvSpPr>
      <xdr:spPr>
        <a:xfrm>
          <a:off x="12954000" y="1278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41927</xdr:rowOff>
    </xdr:from>
    <xdr:ext cx="762000" cy="259045"/>
    <xdr:sp macro="" textlink="">
      <xdr:nvSpPr>
        <xdr:cNvPr id="451" name="テキスト ボックス 450"/>
        <xdr:cNvSpPr txBox="1"/>
      </xdr:nvSpPr>
      <xdr:spPr>
        <a:xfrm>
          <a:off x="126238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2" name="テキスト ボックス 45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3" name="テキスト ボックス 45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4" name="テキスト ボックス 45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5" name="テキスト ボックス 45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6" name="テキスト ボックス 45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80</xdr:row>
      <xdr:rowOff>114300</xdr:rowOff>
    </xdr:from>
    <xdr:to>
      <xdr:col>24</xdr:col>
      <xdr:colOff>82550</xdr:colOff>
      <xdr:row>81</xdr:row>
      <xdr:rowOff>44450</xdr:rowOff>
    </xdr:to>
    <xdr:sp macro="" textlink="">
      <xdr:nvSpPr>
        <xdr:cNvPr id="457" name="円/楕円 456"/>
        <xdr:cNvSpPr/>
      </xdr:nvSpPr>
      <xdr:spPr>
        <a:xfrm>
          <a:off x="164592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86377</xdr:rowOff>
    </xdr:from>
    <xdr:ext cx="762000" cy="259045"/>
    <xdr:sp macro="" textlink="">
      <xdr:nvSpPr>
        <xdr:cNvPr id="458" name="公債費以外該当値テキスト"/>
        <xdr:cNvSpPr txBox="1"/>
      </xdr:nvSpPr>
      <xdr:spPr>
        <a:xfrm>
          <a:off x="165989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76200</xdr:rowOff>
    </xdr:from>
    <xdr:to>
      <xdr:col>22</xdr:col>
      <xdr:colOff>615950</xdr:colOff>
      <xdr:row>79</xdr:row>
      <xdr:rowOff>6350</xdr:rowOff>
    </xdr:to>
    <xdr:sp macro="" textlink="">
      <xdr:nvSpPr>
        <xdr:cNvPr id="459" name="円/楕円 458"/>
        <xdr:cNvSpPr/>
      </xdr:nvSpPr>
      <xdr:spPr>
        <a:xfrm>
          <a:off x="15621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162577</xdr:rowOff>
    </xdr:from>
    <xdr:ext cx="736600" cy="259045"/>
    <xdr:sp macro="" textlink="">
      <xdr:nvSpPr>
        <xdr:cNvPr id="460" name="テキスト ボックス 459"/>
        <xdr:cNvSpPr txBox="1"/>
      </xdr:nvSpPr>
      <xdr:spPr>
        <a:xfrm>
          <a:off x="15290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139700</xdr:rowOff>
    </xdr:from>
    <xdr:to>
      <xdr:col>21</xdr:col>
      <xdr:colOff>412750</xdr:colOff>
      <xdr:row>81</xdr:row>
      <xdr:rowOff>69850</xdr:rowOff>
    </xdr:to>
    <xdr:sp macro="" textlink="">
      <xdr:nvSpPr>
        <xdr:cNvPr id="461" name="円/楕円 460"/>
        <xdr:cNvSpPr/>
      </xdr:nvSpPr>
      <xdr:spPr>
        <a:xfrm>
          <a:off x="14732000" y="1385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54627</xdr:rowOff>
    </xdr:from>
    <xdr:ext cx="762000" cy="259045"/>
    <xdr:sp macro="" textlink="">
      <xdr:nvSpPr>
        <xdr:cNvPr id="462" name="テキスト ボックス 461"/>
        <xdr:cNvSpPr txBox="1"/>
      </xdr:nvSpPr>
      <xdr:spPr>
        <a:xfrm>
          <a:off x="144018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139700</xdr:rowOff>
    </xdr:from>
    <xdr:to>
      <xdr:col>20</xdr:col>
      <xdr:colOff>209550</xdr:colOff>
      <xdr:row>79</xdr:row>
      <xdr:rowOff>69850</xdr:rowOff>
    </xdr:to>
    <xdr:sp macro="" textlink="">
      <xdr:nvSpPr>
        <xdr:cNvPr id="463" name="円/楕円 462"/>
        <xdr:cNvSpPr/>
      </xdr:nvSpPr>
      <xdr:spPr>
        <a:xfrm>
          <a:off x="13843000" y="1351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54627</xdr:rowOff>
    </xdr:from>
    <xdr:ext cx="762000" cy="259045"/>
    <xdr:sp macro="" textlink="">
      <xdr:nvSpPr>
        <xdr:cNvPr id="464" name="テキスト ボックス 463"/>
        <xdr:cNvSpPr txBox="1"/>
      </xdr:nvSpPr>
      <xdr:spPr>
        <a:xfrm>
          <a:off x="13512800" y="1359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146050</xdr:rowOff>
    </xdr:from>
    <xdr:to>
      <xdr:col>19</xdr:col>
      <xdr:colOff>6350</xdr:colOff>
      <xdr:row>76</xdr:row>
      <xdr:rowOff>76200</xdr:rowOff>
    </xdr:to>
    <xdr:sp macro="" textlink="">
      <xdr:nvSpPr>
        <xdr:cNvPr id="465" name="円/楕円 464"/>
        <xdr:cNvSpPr/>
      </xdr:nvSpPr>
      <xdr:spPr>
        <a:xfrm>
          <a:off x="12954000" y="1300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60977</xdr:rowOff>
    </xdr:from>
    <xdr:ext cx="762000" cy="259045"/>
    <xdr:sp macro="" textlink="">
      <xdr:nvSpPr>
        <xdr:cNvPr id="466" name="テキスト ボックス 465"/>
        <xdr:cNvSpPr txBox="1"/>
      </xdr:nvSpPr>
      <xdr:spPr>
        <a:xfrm>
          <a:off x="12623800" y="1309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大阪府阪南市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69286</xdr:rowOff>
    </xdr:from>
    <xdr:to>
      <xdr:col>4</xdr:col>
      <xdr:colOff>1117600</xdr:colOff>
      <xdr:row>19</xdr:row>
      <xdr:rowOff>92832</xdr:rowOff>
    </xdr:to>
    <xdr:cxnSp macro="">
      <xdr:nvCxnSpPr>
        <xdr:cNvPr id="43" name="直線コネクタ 42"/>
        <xdr:cNvCxnSpPr/>
      </xdr:nvCxnSpPr>
      <xdr:spPr bwMode="auto">
        <a:xfrm flipV="1">
          <a:off x="5651500" y="2174311"/>
          <a:ext cx="0" cy="122369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64909</xdr:rowOff>
    </xdr:from>
    <xdr:ext cx="762000" cy="259045"/>
    <xdr:sp macro="" textlink="">
      <xdr:nvSpPr>
        <xdr:cNvPr id="44" name="人口1人当たり決算額の推移最小値テキスト130"/>
        <xdr:cNvSpPr txBox="1"/>
      </xdr:nvSpPr>
      <xdr:spPr>
        <a:xfrm>
          <a:off x="5740400" y="337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61,789</a:t>
          </a:r>
          <a:endParaRPr kumimoji="1" lang="ja-JP" altLang="en-US" sz="1000" b="1">
            <a:latin typeface="ＭＳ Ｐゴシック"/>
          </a:endParaRPr>
        </a:p>
      </xdr:txBody>
    </xdr:sp>
    <xdr:clientData/>
  </xdr:oneCellAnchor>
  <xdr:twoCellAnchor>
    <xdr:from>
      <xdr:col>4</xdr:col>
      <xdr:colOff>1028700</xdr:colOff>
      <xdr:row>19</xdr:row>
      <xdr:rowOff>92832</xdr:rowOff>
    </xdr:from>
    <xdr:to>
      <xdr:col>5</xdr:col>
      <xdr:colOff>73025</xdr:colOff>
      <xdr:row>19</xdr:row>
      <xdr:rowOff>92832</xdr:rowOff>
    </xdr:to>
    <xdr:cxnSp macro="">
      <xdr:nvCxnSpPr>
        <xdr:cNvPr id="45" name="直線コネクタ 44"/>
        <xdr:cNvCxnSpPr/>
      </xdr:nvCxnSpPr>
      <xdr:spPr bwMode="auto">
        <a:xfrm>
          <a:off x="5562600" y="339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155663</xdr:rowOff>
    </xdr:from>
    <xdr:ext cx="762000" cy="259045"/>
    <xdr:sp macro="" textlink="">
      <xdr:nvSpPr>
        <xdr:cNvPr id="46" name="人口1人当たり決算額の推移最大値テキスト130"/>
        <xdr:cNvSpPr txBox="1"/>
      </xdr:nvSpPr>
      <xdr:spPr>
        <a:xfrm>
          <a:off x="5740400" y="1917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88,554</a:t>
          </a:r>
          <a:endParaRPr kumimoji="1" lang="ja-JP" altLang="en-US" sz="1000" b="1">
            <a:latin typeface="ＭＳ Ｐゴシック"/>
          </a:endParaRPr>
        </a:p>
      </xdr:txBody>
    </xdr:sp>
    <xdr:clientData/>
  </xdr:oneCellAnchor>
  <xdr:twoCellAnchor>
    <xdr:from>
      <xdr:col>4</xdr:col>
      <xdr:colOff>1028700</xdr:colOff>
      <xdr:row>12</xdr:row>
      <xdr:rowOff>69286</xdr:rowOff>
    </xdr:from>
    <xdr:to>
      <xdr:col>5</xdr:col>
      <xdr:colOff>73025</xdr:colOff>
      <xdr:row>12</xdr:row>
      <xdr:rowOff>69286</xdr:rowOff>
    </xdr:to>
    <xdr:cxnSp macro="">
      <xdr:nvCxnSpPr>
        <xdr:cNvPr id="47" name="直線コネクタ 46"/>
        <xdr:cNvCxnSpPr/>
      </xdr:nvCxnSpPr>
      <xdr:spPr bwMode="auto">
        <a:xfrm>
          <a:off x="5562600" y="2174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66040</xdr:rowOff>
    </xdr:from>
    <xdr:to>
      <xdr:col>4</xdr:col>
      <xdr:colOff>1117600</xdr:colOff>
      <xdr:row>16</xdr:row>
      <xdr:rowOff>139192</xdr:rowOff>
    </xdr:to>
    <xdr:cxnSp macro="">
      <xdr:nvCxnSpPr>
        <xdr:cNvPr id="48" name="直線コネクタ 47"/>
        <xdr:cNvCxnSpPr/>
      </xdr:nvCxnSpPr>
      <xdr:spPr bwMode="auto">
        <a:xfrm flipV="1">
          <a:off x="5003800" y="2856865"/>
          <a:ext cx="647700" cy="73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121653</xdr:rowOff>
    </xdr:from>
    <xdr:ext cx="762000" cy="259045"/>
    <xdr:sp macro="" textlink="">
      <xdr:nvSpPr>
        <xdr:cNvPr id="49" name="人口1人当たり決算額の推移平均値テキスト130"/>
        <xdr:cNvSpPr txBox="1"/>
      </xdr:nvSpPr>
      <xdr:spPr>
        <a:xfrm>
          <a:off x="5740400" y="2569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75,409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105126</xdr:rowOff>
    </xdr:from>
    <xdr:to>
      <xdr:col>5</xdr:col>
      <xdr:colOff>34925</xdr:colOff>
      <xdr:row>16</xdr:row>
      <xdr:rowOff>35276</xdr:rowOff>
    </xdr:to>
    <xdr:sp macro="" textlink="">
      <xdr:nvSpPr>
        <xdr:cNvPr id="50" name="フローチャート : 判断 49"/>
        <xdr:cNvSpPr/>
      </xdr:nvSpPr>
      <xdr:spPr bwMode="auto">
        <a:xfrm>
          <a:off x="5600700" y="2724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39888</xdr:rowOff>
    </xdr:from>
    <xdr:to>
      <xdr:col>4</xdr:col>
      <xdr:colOff>469900</xdr:colOff>
      <xdr:row>16</xdr:row>
      <xdr:rowOff>139192</xdr:rowOff>
    </xdr:to>
    <xdr:cxnSp macro="">
      <xdr:nvCxnSpPr>
        <xdr:cNvPr id="51" name="直線コネクタ 50"/>
        <xdr:cNvCxnSpPr/>
      </xdr:nvCxnSpPr>
      <xdr:spPr bwMode="auto">
        <a:xfrm>
          <a:off x="4305300" y="2830713"/>
          <a:ext cx="698500" cy="99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88438</xdr:rowOff>
    </xdr:from>
    <xdr:to>
      <xdr:col>4</xdr:col>
      <xdr:colOff>520700</xdr:colOff>
      <xdr:row>17</xdr:row>
      <xdr:rowOff>18588</xdr:rowOff>
    </xdr:to>
    <xdr:sp macro="" textlink="">
      <xdr:nvSpPr>
        <xdr:cNvPr id="52" name="フローチャート : 判断 51"/>
        <xdr:cNvSpPr/>
      </xdr:nvSpPr>
      <xdr:spPr bwMode="auto">
        <a:xfrm>
          <a:off x="4953000" y="2879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3365</xdr:rowOff>
    </xdr:from>
    <xdr:ext cx="736600" cy="259045"/>
    <xdr:sp macro="" textlink="">
      <xdr:nvSpPr>
        <xdr:cNvPr id="53" name="テキスト ボックス 52"/>
        <xdr:cNvSpPr txBox="1"/>
      </xdr:nvSpPr>
      <xdr:spPr>
        <a:xfrm>
          <a:off x="4622800" y="2965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72,024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39888</xdr:rowOff>
    </xdr:from>
    <xdr:to>
      <xdr:col>3</xdr:col>
      <xdr:colOff>904875</xdr:colOff>
      <xdr:row>16</xdr:row>
      <xdr:rowOff>47615</xdr:rowOff>
    </xdr:to>
    <xdr:cxnSp macro="">
      <xdr:nvCxnSpPr>
        <xdr:cNvPr id="54" name="直線コネクタ 53"/>
        <xdr:cNvCxnSpPr/>
      </xdr:nvCxnSpPr>
      <xdr:spPr bwMode="auto">
        <a:xfrm flipV="1">
          <a:off x="3606800" y="2830713"/>
          <a:ext cx="698500" cy="7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10531</xdr:rowOff>
    </xdr:from>
    <xdr:to>
      <xdr:col>3</xdr:col>
      <xdr:colOff>955675</xdr:colOff>
      <xdr:row>16</xdr:row>
      <xdr:rowOff>112131</xdr:rowOff>
    </xdr:to>
    <xdr:sp macro="" textlink="">
      <xdr:nvSpPr>
        <xdr:cNvPr id="55" name="フローチャート : 判断 54"/>
        <xdr:cNvSpPr/>
      </xdr:nvSpPr>
      <xdr:spPr bwMode="auto">
        <a:xfrm>
          <a:off x="4254500" y="28013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96908</xdr:rowOff>
    </xdr:from>
    <xdr:ext cx="762000" cy="259045"/>
    <xdr:sp macro="" textlink="">
      <xdr:nvSpPr>
        <xdr:cNvPr id="56" name="テキスト ボックス 55"/>
        <xdr:cNvSpPr txBox="1"/>
      </xdr:nvSpPr>
      <xdr:spPr>
        <a:xfrm>
          <a:off x="3924300" y="2887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73,728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47615</xdr:rowOff>
    </xdr:from>
    <xdr:to>
      <xdr:col>3</xdr:col>
      <xdr:colOff>206375</xdr:colOff>
      <xdr:row>17</xdr:row>
      <xdr:rowOff>107417</xdr:rowOff>
    </xdr:to>
    <xdr:cxnSp macro="">
      <xdr:nvCxnSpPr>
        <xdr:cNvPr id="57" name="直線コネクタ 56"/>
        <xdr:cNvCxnSpPr/>
      </xdr:nvCxnSpPr>
      <xdr:spPr bwMode="auto">
        <a:xfrm flipV="1">
          <a:off x="2908300" y="2838440"/>
          <a:ext cx="698500" cy="2312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94839</xdr:rowOff>
    </xdr:from>
    <xdr:to>
      <xdr:col>3</xdr:col>
      <xdr:colOff>257175</xdr:colOff>
      <xdr:row>16</xdr:row>
      <xdr:rowOff>24989</xdr:rowOff>
    </xdr:to>
    <xdr:sp macro="" textlink="">
      <xdr:nvSpPr>
        <xdr:cNvPr id="58" name="フローチャート : 判断 57"/>
        <xdr:cNvSpPr/>
      </xdr:nvSpPr>
      <xdr:spPr bwMode="auto">
        <a:xfrm>
          <a:off x="3556000" y="27142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35166</xdr:rowOff>
    </xdr:from>
    <xdr:ext cx="762000" cy="259045"/>
    <xdr:sp macro="" textlink="">
      <xdr:nvSpPr>
        <xdr:cNvPr id="59" name="テキスト ボックス 58"/>
        <xdr:cNvSpPr txBox="1"/>
      </xdr:nvSpPr>
      <xdr:spPr>
        <a:xfrm>
          <a:off x="3225800" y="248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75,634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23287</xdr:rowOff>
    </xdr:from>
    <xdr:to>
      <xdr:col>2</xdr:col>
      <xdr:colOff>692150</xdr:colOff>
      <xdr:row>18</xdr:row>
      <xdr:rowOff>124887</xdr:rowOff>
    </xdr:to>
    <xdr:sp macro="" textlink="">
      <xdr:nvSpPr>
        <xdr:cNvPr id="60" name="フローチャート : 判断 59"/>
        <xdr:cNvSpPr/>
      </xdr:nvSpPr>
      <xdr:spPr bwMode="auto">
        <a:xfrm>
          <a:off x="2857500" y="31570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109664</xdr:rowOff>
    </xdr:from>
    <xdr:ext cx="762000" cy="259045"/>
    <xdr:sp macro="" textlink="">
      <xdr:nvSpPr>
        <xdr:cNvPr id="61" name="テキスト ボックス 60"/>
        <xdr:cNvSpPr txBox="1"/>
      </xdr:nvSpPr>
      <xdr:spPr>
        <a:xfrm>
          <a:off x="2527300" y="3243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15240</xdr:rowOff>
    </xdr:from>
    <xdr:to>
      <xdr:col>5</xdr:col>
      <xdr:colOff>34925</xdr:colOff>
      <xdr:row>16</xdr:row>
      <xdr:rowOff>116840</xdr:rowOff>
    </xdr:to>
    <xdr:sp macro="" textlink="">
      <xdr:nvSpPr>
        <xdr:cNvPr id="67" name="円/楕円 66"/>
        <xdr:cNvSpPr/>
      </xdr:nvSpPr>
      <xdr:spPr bwMode="auto">
        <a:xfrm>
          <a:off x="5600700" y="2806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158767</xdr:rowOff>
    </xdr:from>
    <xdr:ext cx="762000" cy="259045"/>
    <xdr:sp macro="" textlink="">
      <xdr:nvSpPr>
        <xdr:cNvPr id="68" name="人口1人当たり決算額の推移該当値テキスト130"/>
        <xdr:cNvSpPr txBox="1"/>
      </xdr:nvSpPr>
      <xdr:spPr>
        <a:xfrm>
          <a:off x="5740400" y="2778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73,625</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88392</xdr:rowOff>
    </xdr:from>
    <xdr:to>
      <xdr:col>4</xdr:col>
      <xdr:colOff>520700</xdr:colOff>
      <xdr:row>17</xdr:row>
      <xdr:rowOff>18542</xdr:rowOff>
    </xdr:to>
    <xdr:sp macro="" textlink="">
      <xdr:nvSpPr>
        <xdr:cNvPr id="69" name="円/楕円 68"/>
        <xdr:cNvSpPr/>
      </xdr:nvSpPr>
      <xdr:spPr bwMode="auto">
        <a:xfrm>
          <a:off x="4953000" y="2879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28719</xdr:rowOff>
    </xdr:from>
    <xdr:ext cx="736600" cy="259045"/>
    <xdr:sp macro="" textlink="">
      <xdr:nvSpPr>
        <xdr:cNvPr id="70" name="テキスト ボックス 69"/>
        <xdr:cNvSpPr txBox="1"/>
      </xdr:nvSpPr>
      <xdr:spPr>
        <a:xfrm>
          <a:off x="4622800" y="2648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72,025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160538</xdr:rowOff>
    </xdr:from>
    <xdr:to>
      <xdr:col>3</xdr:col>
      <xdr:colOff>955675</xdr:colOff>
      <xdr:row>16</xdr:row>
      <xdr:rowOff>90688</xdr:rowOff>
    </xdr:to>
    <xdr:sp macro="" textlink="">
      <xdr:nvSpPr>
        <xdr:cNvPr id="71" name="円/楕円 70"/>
        <xdr:cNvSpPr/>
      </xdr:nvSpPr>
      <xdr:spPr bwMode="auto">
        <a:xfrm>
          <a:off x="4254500" y="2779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100865</xdr:rowOff>
    </xdr:from>
    <xdr:ext cx="762000" cy="259045"/>
    <xdr:sp macro="" textlink="">
      <xdr:nvSpPr>
        <xdr:cNvPr id="72" name="テキスト ボックス 71"/>
        <xdr:cNvSpPr txBox="1"/>
      </xdr:nvSpPr>
      <xdr:spPr>
        <a:xfrm>
          <a:off x="3924300" y="254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74,197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168265</xdr:rowOff>
    </xdr:from>
    <xdr:to>
      <xdr:col>3</xdr:col>
      <xdr:colOff>257175</xdr:colOff>
      <xdr:row>16</xdr:row>
      <xdr:rowOff>98415</xdr:rowOff>
    </xdr:to>
    <xdr:sp macro="" textlink="">
      <xdr:nvSpPr>
        <xdr:cNvPr id="73" name="円/楕円 72"/>
        <xdr:cNvSpPr/>
      </xdr:nvSpPr>
      <xdr:spPr bwMode="auto">
        <a:xfrm>
          <a:off x="3556000" y="2787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83192</xdr:rowOff>
    </xdr:from>
    <xdr:ext cx="762000" cy="259045"/>
    <xdr:sp macro="" textlink="">
      <xdr:nvSpPr>
        <xdr:cNvPr id="74" name="テキスト ボックス 73"/>
        <xdr:cNvSpPr txBox="1"/>
      </xdr:nvSpPr>
      <xdr:spPr>
        <a:xfrm>
          <a:off x="3225800" y="287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74,028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56617</xdr:rowOff>
    </xdr:from>
    <xdr:to>
      <xdr:col>2</xdr:col>
      <xdr:colOff>692150</xdr:colOff>
      <xdr:row>17</xdr:row>
      <xdr:rowOff>158217</xdr:rowOff>
    </xdr:to>
    <xdr:sp macro="" textlink="">
      <xdr:nvSpPr>
        <xdr:cNvPr id="75" name="円/楕円 74"/>
        <xdr:cNvSpPr/>
      </xdr:nvSpPr>
      <xdr:spPr bwMode="auto">
        <a:xfrm>
          <a:off x="2857500" y="30188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168394</xdr:rowOff>
    </xdr:from>
    <xdr:ext cx="762000" cy="259045"/>
    <xdr:sp macro="" textlink="">
      <xdr:nvSpPr>
        <xdr:cNvPr id="76" name="テキスト ボックス 75"/>
        <xdr:cNvSpPr txBox="1"/>
      </xdr:nvSpPr>
      <xdr:spPr>
        <a:xfrm>
          <a:off x="2527300" y="2787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68,970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230418</xdr:rowOff>
    </xdr:from>
    <xdr:to>
      <xdr:col>4</xdr:col>
      <xdr:colOff>1117600</xdr:colOff>
      <xdr:row>37</xdr:row>
      <xdr:rowOff>272847</xdr:rowOff>
    </xdr:to>
    <xdr:cxnSp macro="">
      <xdr:nvCxnSpPr>
        <xdr:cNvPr id="103" name="直線コネクタ 102"/>
        <xdr:cNvCxnSpPr/>
      </xdr:nvCxnSpPr>
      <xdr:spPr bwMode="auto">
        <a:xfrm flipV="1">
          <a:off x="5651500" y="6154968"/>
          <a:ext cx="0" cy="12425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244924</xdr:rowOff>
    </xdr:from>
    <xdr:ext cx="762000" cy="259045"/>
    <xdr:sp macro="" textlink="">
      <xdr:nvSpPr>
        <xdr:cNvPr id="104" name="人口1人当たり決算額の推移最小値テキスト445"/>
        <xdr:cNvSpPr txBox="1"/>
      </xdr:nvSpPr>
      <xdr:spPr>
        <a:xfrm>
          <a:off x="5740400" y="7369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1,810</a:t>
          </a:r>
          <a:endParaRPr kumimoji="1" lang="ja-JP" altLang="en-US" sz="1000" b="1">
            <a:latin typeface="ＭＳ Ｐゴシック"/>
          </a:endParaRPr>
        </a:p>
      </xdr:txBody>
    </xdr:sp>
    <xdr:clientData/>
  </xdr:oneCellAnchor>
  <xdr:twoCellAnchor>
    <xdr:from>
      <xdr:col>4</xdr:col>
      <xdr:colOff>1028700</xdr:colOff>
      <xdr:row>37</xdr:row>
      <xdr:rowOff>272847</xdr:rowOff>
    </xdr:from>
    <xdr:to>
      <xdr:col>5</xdr:col>
      <xdr:colOff>73025</xdr:colOff>
      <xdr:row>37</xdr:row>
      <xdr:rowOff>272847</xdr:rowOff>
    </xdr:to>
    <xdr:cxnSp macro="">
      <xdr:nvCxnSpPr>
        <xdr:cNvPr id="105" name="直線コネクタ 104"/>
        <xdr:cNvCxnSpPr/>
      </xdr:nvCxnSpPr>
      <xdr:spPr bwMode="auto">
        <a:xfrm>
          <a:off x="5562600" y="73975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145345</xdr:rowOff>
    </xdr:from>
    <xdr:ext cx="762000" cy="259045"/>
    <xdr:sp macro="" textlink="">
      <xdr:nvSpPr>
        <xdr:cNvPr id="106" name="人口1人当たり決算額の推移最大値テキスト445"/>
        <xdr:cNvSpPr txBox="1"/>
      </xdr:nvSpPr>
      <xdr:spPr>
        <a:xfrm>
          <a:off x="5740400" y="58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28,988</a:t>
          </a:r>
          <a:endParaRPr kumimoji="1" lang="ja-JP" altLang="en-US" sz="1000" b="1">
            <a:latin typeface="ＭＳ Ｐゴシック"/>
          </a:endParaRPr>
        </a:p>
      </xdr:txBody>
    </xdr:sp>
    <xdr:clientData/>
  </xdr:oneCellAnchor>
  <xdr:twoCellAnchor>
    <xdr:from>
      <xdr:col>4</xdr:col>
      <xdr:colOff>1028700</xdr:colOff>
      <xdr:row>33</xdr:row>
      <xdr:rowOff>230418</xdr:rowOff>
    </xdr:from>
    <xdr:to>
      <xdr:col>5</xdr:col>
      <xdr:colOff>73025</xdr:colOff>
      <xdr:row>33</xdr:row>
      <xdr:rowOff>230418</xdr:rowOff>
    </xdr:to>
    <xdr:cxnSp macro="">
      <xdr:nvCxnSpPr>
        <xdr:cNvPr id="107" name="直線コネクタ 106"/>
        <xdr:cNvCxnSpPr/>
      </xdr:nvCxnSpPr>
      <xdr:spPr bwMode="auto">
        <a:xfrm>
          <a:off x="5562600" y="61549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81006</xdr:rowOff>
    </xdr:from>
    <xdr:to>
      <xdr:col>4</xdr:col>
      <xdr:colOff>1117600</xdr:colOff>
      <xdr:row>35</xdr:row>
      <xdr:rowOff>177932</xdr:rowOff>
    </xdr:to>
    <xdr:cxnSp macro="">
      <xdr:nvCxnSpPr>
        <xdr:cNvPr id="108" name="直線コネクタ 107"/>
        <xdr:cNvCxnSpPr/>
      </xdr:nvCxnSpPr>
      <xdr:spPr bwMode="auto">
        <a:xfrm flipV="1">
          <a:off x="5003800" y="6691356"/>
          <a:ext cx="647700" cy="969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65782</xdr:rowOff>
    </xdr:from>
    <xdr:ext cx="762000" cy="259045"/>
    <xdr:sp macro="" textlink="">
      <xdr:nvSpPr>
        <xdr:cNvPr id="109" name="人口1人当たり決算額の推移平均値テキスト445"/>
        <xdr:cNvSpPr txBox="1"/>
      </xdr:nvSpPr>
      <xdr:spPr>
        <a:xfrm>
          <a:off x="5740400" y="66761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17,216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32034</xdr:rowOff>
    </xdr:from>
    <xdr:to>
      <xdr:col>5</xdr:col>
      <xdr:colOff>34925</xdr:colOff>
      <xdr:row>35</xdr:row>
      <xdr:rowOff>133634</xdr:rowOff>
    </xdr:to>
    <xdr:sp macro="" textlink="">
      <xdr:nvSpPr>
        <xdr:cNvPr id="110" name="フローチャート : 判断 109"/>
        <xdr:cNvSpPr/>
      </xdr:nvSpPr>
      <xdr:spPr bwMode="auto">
        <a:xfrm>
          <a:off x="5600700" y="66423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177932</xdr:rowOff>
    </xdr:from>
    <xdr:to>
      <xdr:col>4</xdr:col>
      <xdr:colOff>469900</xdr:colOff>
      <xdr:row>35</xdr:row>
      <xdr:rowOff>184241</xdr:rowOff>
    </xdr:to>
    <xdr:cxnSp macro="">
      <xdr:nvCxnSpPr>
        <xdr:cNvPr id="111" name="直線コネクタ 110"/>
        <xdr:cNvCxnSpPr/>
      </xdr:nvCxnSpPr>
      <xdr:spPr bwMode="auto">
        <a:xfrm flipV="1">
          <a:off x="4305300" y="6788282"/>
          <a:ext cx="698500" cy="6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64450</xdr:rowOff>
    </xdr:from>
    <xdr:to>
      <xdr:col>4</xdr:col>
      <xdr:colOff>520700</xdr:colOff>
      <xdr:row>35</xdr:row>
      <xdr:rowOff>166050</xdr:rowOff>
    </xdr:to>
    <xdr:sp macro="" textlink="">
      <xdr:nvSpPr>
        <xdr:cNvPr id="112" name="フローチャート : 判断 111"/>
        <xdr:cNvSpPr/>
      </xdr:nvSpPr>
      <xdr:spPr bwMode="auto">
        <a:xfrm>
          <a:off x="4953000" y="66748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176227</xdr:rowOff>
    </xdr:from>
    <xdr:ext cx="736600" cy="259045"/>
    <xdr:sp macro="" textlink="">
      <xdr:nvSpPr>
        <xdr:cNvPr id="113" name="テキスト ボックス 112"/>
        <xdr:cNvSpPr txBox="1"/>
      </xdr:nvSpPr>
      <xdr:spPr>
        <a:xfrm>
          <a:off x="4622800" y="644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16,507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184241</xdr:rowOff>
    </xdr:from>
    <xdr:to>
      <xdr:col>3</xdr:col>
      <xdr:colOff>904875</xdr:colOff>
      <xdr:row>35</xdr:row>
      <xdr:rowOff>325973</xdr:rowOff>
    </xdr:to>
    <xdr:cxnSp macro="">
      <xdr:nvCxnSpPr>
        <xdr:cNvPr id="114" name="直線コネクタ 113"/>
        <xdr:cNvCxnSpPr/>
      </xdr:nvCxnSpPr>
      <xdr:spPr bwMode="auto">
        <a:xfrm flipV="1">
          <a:off x="3606800" y="6794591"/>
          <a:ext cx="698500" cy="141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13060</xdr:rowOff>
    </xdr:from>
    <xdr:to>
      <xdr:col>3</xdr:col>
      <xdr:colOff>955675</xdr:colOff>
      <xdr:row>35</xdr:row>
      <xdr:rowOff>114660</xdr:rowOff>
    </xdr:to>
    <xdr:sp macro="" textlink="">
      <xdr:nvSpPr>
        <xdr:cNvPr id="115" name="フローチャート : 判断 114"/>
        <xdr:cNvSpPr/>
      </xdr:nvSpPr>
      <xdr:spPr bwMode="auto">
        <a:xfrm>
          <a:off x="4254500" y="6623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124838</xdr:rowOff>
    </xdr:from>
    <xdr:ext cx="762000" cy="259045"/>
    <xdr:sp macro="" textlink="">
      <xdr:nvSpPr>
        <xdr:cNvPr id="116" name="テキスト ボックス 115"/>
        <xdr:cNvSpPr txBox="1"/>
      </xdr:nvSpPr>
      <xdr:spPr>
        <a:xfrm>
          <a:off x="3924300" y="6392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17,631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301513</xdr:rowOff>
    </xdr:from>
    <xdr:to>
      <xdr:col>3</xdr:col>
      <xdr:colOff>206375</xdr:colOff>
      <xdr:row>35</xdr:row>
      <xdr:rowOff>325973</xdr:rowOff>
    </xdr:to>
    <xdr:cxnSp macro="">
      <xdr:nvCxnSpPr>
        <xdr:cNvPr id="117" name="直線コネクタ 116"/>
        <xdr:cNvCxnSpPr/>
      </xdr:nvCxnSpPr>
      <xdr:spPr bwMode="auto">
        <a:xfrm>
          <a:off x="2908300" y="6911863"/>
          <a:ext cx="698500" cy="24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312435</xdr:rowOff>
    </xdr:from>
    <xdr:to>
      <xdr:col>3</xdr:col>
      <xdr:colOff>257175</xdr:colOff>
      <xdr:row>35</xdr:row>
      <xdr:rowOff>71135</xdr:rowOff>
    </xdr:to>
    <xdr:sp macro="" textlink="">
      <xdr:nvSpPr>
        <xdr:cNvPr id="118" name="フローチャート : 判断 117"/>
        <xdr:cNvSpPr/>
      </xdr:nvSpPr>
      <xdr:spPr bwMode="auto">
        <a:xfrm>
          <a:off x="3556000" y="65798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81312</xdr:rowOff>
    </xdr:from>
    <xdr:ext cx="762000" cy="259045"/>
    <xdr:sp macro="" textlink="">
      <xdr:nvSpPr>
        <xdr:cNvPr id="119" name="テキスト ボックス 118"/>
        <xdr:cNvSpPr txBox="1"/>
      </xdr:nvSpPr>
      <xdr:spPr>
        <a:xfrm>
          <a:off x="3225800" y="6348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18,583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88224</xdr:rowOff>
    </xdr:from>
    <xdr:to>
      <xdr:col>2</xdr:col>
      <xdr:colOff>692150</xdr:colOff>
      <xdr:row>35</xdr:row>
      <xdr:rowOff>189824</xdr:rowOff>
    </xdr:to>
    <xdr:sp macro="" textlink="">
      <xdr:nvSpPr>
        <xdr:cNvPr id="120" name="フローチャート : 判断 119"/>
        <xdr:cNvSpPr/>
      </xdr:nvSpPr>
      <xdr:spPr bwMode="auto">
        <a:xfrm>
          <a:off x="2857500" y="66985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200001</xdr:rowOff>
    </xdr:from>
    <xdr:ext cx="762000" cy="259045"/>
    <xdr:sp macro="" textlink="">
      <xdr:nvSpPr>
        <xdr:cNvPr id="121" name="テキスト ボックス 120"/>
        <xdr:cNvSpPr txBox="1"/>
      </xdr:nvSpPr>
      <xdr:spPr>
        <a:xfrm>
          <a:off x="2527300" y="6467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30206</xdr:rowOff>
    </xdr:from>
    <xdr:to>
      <xdr:col>5</xdr:col>
      <xdr:colOff>34925</xdr:colOff>
      <xdr:row>35</xdr:row>
      <xdr:rowOff>131806</xdr:rowOff>
    </xdr:to>
    <xdr:sp macro="" textlink="">
      <xdr:nvSpPr>
        <xdr:cNvPr id="127" name="円/楕円 126"/>
        <xdr:cNvSpPr/>
      </xdr:nvSpPr>
      <xdr:spPr bwMode="auto">
        <a:xfrm>
          <a:off x="5600700" y="6640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218183</xdr:rowOff>
    </xdr:from>
    <xdr:ext cx="762000" cy="259045"/>
    <xdr:sp macro="" textlink="">
      <xdr:nvSpPr>
        <xdr:cNvPr id="128" name="人口1人当たり決算額の推移該当値テキスト445"/>
        <xdr:cNvSpPr txBox="1"/>
      </xdr:nvSpPr>
      <xdr:spPr>
        <a:xfrm>
          <a:off x="5740400" y="648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17,256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127132</xdr:rowOff>
    </xdr:from>
    <xdr:to>
      <xdr:col>4</xdr:col>
      <xdr:colOff>520700</xdr:colOff>
      <xdr:row>35</xdr:row>
      <xdr:rowOff>228732</xdr:rowOff>
    </xdr:to>
    <xdr:sp macro="" textlink="">
      <xdr:nvSpPr>
        <xdr:cNvPr id="129" name="円/楕円 128"/>
        <xdr:cNvSpPr/>
      </xdr:nvSpPr>
      <xdr:spPr bwMode="auto">
        <a:xfrm>
          <a:off x="4953000" y="6737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213509</xdr:rowOff>
    </xdr:from>
    <xdr:ext cx="736600" cy="259045"/>
    <xdr:sp macro="" textlink="">
      <xdr:nvSpPr>
        <xdr:cNvPr id="130" name="テキスト ボックス 129"/>
        <xdr:cNvSpPr txBox="1"/>
      </xdr:nvSpPr>
      <xdr:spPr>
        <a:xfrm>
          <a:off x="4622800" y="6823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15,136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133441</xdr:rowOff>
    </xdr:from>
    <xdr:to>
      <xdr:col>3</xdr:col>
      <xdr:colOff>955675</xdr:colOff>
      <xdr:row>35</xdr:row>
      <xdr:rowOff>235041</xdr:rowOff>
    </xdr:to>
    <xdr:sp macro="" textlink="">
      <xdr:nvSpPr>
        <xdr:cNvPr id="131" name="円/楕円 130"/>
        <xdr:cNvSpPr/>
      </xdr:nvSpPr>
      <xdr:spPr bwMode="auto">
        <a:xfrm>
          <a:off x="4254500" y="67437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219818</xdr:rowOff>
    </xdr:from>
    <xdr:ext cx="762000" cy="259045"/>
    <xdr:sp macro="" textlink="">
      <xdr:nvSpPr>
        <xdr:cNvPr id="132" name="テキスト ボックス 131"/>
        <xdr:cNvSpPr txBox="1"/>
      </xdr:nvSpPr>
      <xdr:spPr>
        <a:xfrm>
          <a:off x="3924300" y="6830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275173</xdr:rowOff>
    </xdr:from>
    <xdr:to>
      <xdr:col>3</xdr:col>
      <xdr:colOff>257175</xdr:colOff>
      <xdr:row>36</xdr:row>
      <xdr:rowOff>33873</xdr:rowOff>
    </xdr:to>
    <xdr:sp macro="" textlink="">
      <xdr:nvSpPr>
        <xdr:cNvPr id="133" name="円/楕円 132"/>
        <xdr:cNvSpPr/>
      </xdr:nvSpPr>
      <xdr:spPr bwMode="auto">
        <a:xfrm>
          <a:off x="3556000" y="6885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18650</xdr:rowOff>
    </xdr:from>
    <xdr:ext cx="762000" cy="259045"/>
    <xdr:sp macro="" textlink="">
      <xdr:nvSpPr>
        <xdr:cNvPr id="134" name="テキスト ボックス 133"/>
        <xdr:cNvSpPr txBox="1"/>
      </xdr:nvSpPr>
      <xdr:spPr>
        <a:xfrm>
          <a:off x="3225800" y="6971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250713</xdr:rowOff>
    </xdr:from>
    <xdr:to>
      <xdr:col>2</xdr:col>
      <xdr:colOff>692150</xdr:colOff>
      <xdr:row>36</xdr:row>
      <xdr:rowOff>9413</xdr:rowOff>
    </xdr:to>
    <xdr:sp macro="" textlink="">
      <xdr:nvSpPr>
        <xdr:cNvPr id="135" name="円/楕円 134"/>
        <xdr:cNvSpPr/>
      </xdr:nvSpPr>
      <xdr:spPr bwMode="auto">
        <a:xfrm>
          <a:off x="2857500" y="68610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337090</xdr:rowOff>
    </xdr:from>
    <xdr:ext cx="762000" cy="259045"/>
    <xdr:sp macro="" textlink="">
      <xdr:nvSpPr>
        <xdr:cNvPr id="136" name="テキスト ボックス 135"/>
        <xdr:cNvSpPr txBox="1"/>
      </xdr:nvSpPr>
      <xdr:spPr>
        <a:xfrm>
          <a:off x="2527300" y="6947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大阪府阪南市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年度以降、地方交付税の増加や投資的事業の抑制などにより、財政調整基金については大きな取崩しを行わず、実質収支も黒字を確保してきた。しかし平成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年度は、投資的経費や公債費の増加に伴い、実質単年度収支がマイナスとなり、財政調整基金の取崩しを行った。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大阪府阪南市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一般会計は、投資的経費や公債費の増加に伴い、実質単年度収支が赤字に転じ、収支が悪化した。</a:t>
          </a:r>
        </a:p>
        <a:p>
          <a:r>
            <a:rPr kumimoji="1" lang="ja-JP" altLang="en-US" sz="1400">
              <a:latin typeface="ＭＳ ゴシック" pitchFamily="49" charset="-128"/>
              <a:ea typeface="ＭＳ ゴシック" pitchFamily="49" charset="-128"/>
            </a:rPr>
            <a:t>　国民健康保険特別会計は、平成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年度末には累積赤字が</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千万円となったものの、その後健全化の取組みにより毎年度単年度黒字を達成し、実質収支（赤字）額は縮小し続けている。今後も、累積赤字額の解消に努めていく。</a:t>
          </a:r>
        </a:p>
        <a:p>
          <a:r>
            <a:rPr kumimoji="1" lang="ja-JP" altLang="en-US" sz="1400">
              <a:latin typeface="ＭＳ ゴシック" pitchFamily="49" charset="-128"/>
              <a:ea typeface="ＭＳ ゴシック" pitchFamily="49" charset="-128"/>
            </a:rPr>
            <a:t>　病院事業会計については、現在指定管理により病院を運営しており、公債費等について一般会計からの繰入れを行っているため、収支均衡となっている。　</a:t>
          </a:r>
        </a:p>
        <a:p>
          <a:r>
            <a:rPr kumimoji="1" lang="ja-JP" altLang="en-US" sz="1400">
              <a:latin typeface="ＭＳ ゴシック" pitchFamily="49" charset="-128"/>
              <a:ea typeface="ＭＳ ゴシック" pitchFamily="49" charset="-128"/>
            </a:rPr>
            <a:t>　下水道事業特別会計についても、収支の不足額については一般会計より繰入れを行うことで収支均衡となっている。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大阪府阪南市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元利償還金は、平成</a:t>
          </a:r>
          <a:r>
            <a:rPr kumimoji="1" lang="en-US" altLang="ja-JP" sz="1200">
              <a:latin typeface="ＭＳ ゴシック" pitchFamily="49" charset="-128"/>
              <a:ea typeface="ＭＳ ゴシック" pitchFamily="49" charset="-128"/>
            </a:rPr>
            <a:t>15</a:t>
          </a:r>
          <a:r>
            <a:rPr kumimoji="1" lang="ja-JP" altLang="en-US" sz="1200">
              <a:latin typeface="ＭＳ ゴシック" pitchFamily="49" charset="-128"/>
              <a:ea typeface="ＭＳ ゴシック" pitchFamily="49" charset="-128"/>
            </a:rPr>
            <a:t>年度借入の臨時財政対策債を一括償還したことに伴い、増加している。</a:t>
          </a:r>
        </a:p>
        <a:p>
          <a:r>
            <a:rPr kumimoji="1" lang="ja-JP" altLang="en-US" sz="1200">
              <a:latin typeface="ＭＳ ゴシック" pitchFamily="49" charset="-128"/>
              <a:ea typeface="ＭＳ ゴシック" pitchFamily="49" charset="-128"/>
            </a:rPr>
            <a:t>　公営企業債の元利償還金に対する繰入金は、下水道事業特別会計、病院事業会計への繰入金の影響により、全体的に増加している。</a:t>
          </a:r>
        </a:p>
        <a:p>
          <a:r>
            <a:rPr kumimoji="1" lang="ja-JP" altLang="en-US" sz="1200">
              <a:latin typeface="ＭＳ ゴシック" pitchFamily="49" charset="-128"/>
              <a:ea typeface="ＭＳ ゴシック" pitchFamily="49" charset="-128"/>
            </a:rPr>
            <a:t>　算入公債費等は、過去の起債に対する基準財政需要額の積み上げであり、近年増加傾向にある。</a:t>
          </a:r>
        </a:p>
        <a:p>
          <a:r>
            <a:rPr kumimoji="1" lang="ja-JP" altLang="en-US" sz="1200">
              <a:latin typeface="ＭＳ ゴシック" pitchFamily="49" charset="-128"/>
              <a:ea typeface="ＭＳ ゴシック" pitchFamily="49" charset="-128"/>
            </a:rPr>
            <a:t>　実質公債費比率の分子は、主に公営企業債の元利償還金に対する繰入金の状況を反映して増加している。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大阪府阪南市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一般会計等に係る地方債の現在高は、臨時財政対策債が約</a:t>
          </a:r>
          <a:r>
            <a:rPr kumimoji="1" lang="en-US" altLang="ja-JP" sz="1400">
              <a:latin typeface="ＭＳ ゴシック" pitchFamily="49" charset="-128"/>
              <a:ea typeface="ＭＳ ゴシック" pitchFamily="49" charset="-128"/>
            </a:rPr>
            <a:t>50.0</a:t>
          </a:r>
          <a:r>
            <a:rPr kumimoji="1" lang="ja-JP" altLang="en-US" sz="1400">
              <a:latin typeface="ＭＳ ゴシック" pitchFamily="49" charset="-128"/>
              <a:ea typeface="ＭＳ ゴシック" pitchFamily="49" charset="-128"/>
            </a:rPr>
            <a:t>％を占め、昨年度比で増加している。</a:t>
          </a:r>
        </a:p>
        <a:p>
          <a:r>
            <a:rPr kumimoji="1" lang="ja-JP" altLang="en-US" sz="1400">
              <a:latin typeface="ＭＳ ゴシック" pitchFamily="49" charset="-128"/>
              <a:ea typeface="ＭＳ ゴシック" pitchFamily="49" charset="-128"/>
            </a:rPr>
            <a:t>　公営企業債の元利償還金に対する繰入金は、下水道事業特別会計の影響が大きいが、投資的事業等を計画的に行うことにより起債を抑制していることで横ばいで推移している。</a:t>
          </a:r>
        </a:p>
        <a:p>
          <a:r>
            <a:rPr kumimoji="1" lang="ja-JP" altLang="en-US" sz="1400">
              <a:latin typeface="ＭＳ ゴシック" pitchFamily="49" charset="-128"/>
              <a:ea typeface="ＭＳ ゴシック" pitchFamily="49" charset="-128"/>
            </a:rPr>
            <a:t>　退職手当負担見込額は、職員定員管理計画に基づく厳格な定員管理を行っており、逓減となっている。　</a:t>
          </a:r>
        </a:p>
        <a:p>
          <a:r>
            <a:rPr kumimoji="1" lang="ja-JP" altLang="en-US" sz="1400">
              <a:latin typeface="ＭＳ ゴシック" pitchFamily="49" charset="-128"/>
              <a:ea typeface="ＭＳ ゴシック" pitchFamily="49" charset="-128"/>
            </a:rPr>
            <a:t>　充当可能基金は、市税収入、各種交付金の減額による影響により減額となっている。</a:t>
          </a:r>
        </a:p>
        <a:p>
          <a:r>
            <a:rPr kumimoji="1" lang="ja-JP" altLang="en-US" sz="1400">
              <a:latin typeface="ＭＳ ゴシック" pitchFamily="49" charset="-128"/>
              <a:ea typeface="ＭＳ ゴシック" pitchFamily="49" charset="-128"/>
            </a:rPr>
            <a:t>　充当可能特定歳入は都市計画税収であり、近年は減少傾向にある。　</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W3" sqref="W3:AB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17564436</v>
      </c>
      <c r="BO4" s="379"/>
      <c r="BP4" s="379"/>
      <c r="BQ4" s="379"/>
      <c r="BR4" s="379"/>
      <c r="BS4" s="379"/>
      <c r="BT4" s="379"/>
      <c r="BU4" s="380"/>
      <c r="BV4" s="378">
        <v>16770522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1.9</v>
      </c>
      <c r="CU4" s="556"/>
      <c r="CV4" s="556"/>
      <c r="CW4" s="556"/>
      <c r="CX4" s="556"/>
      <c r="CY4" s="556"/>
      <c r="CZ4" s="556"/>
      <c r="DA4" s="557"/>
      <c r="DB4" s="555">
        <v>1.9</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17354846</v>
      </c>
      <c r="BO5" s="384"/>
      <c r="BP5" s="384"/>
      <c r="BQ5" s="384"/>
      <c r="BR5" s="384"/>
      <c r="BS5" s="384"/>
      <c r="BT5" s="384"/>
      <c r="BU5" s="385"/>
      <c r="BV5" s="383">
        <v>16558997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99.8</v>
      </c>
      <c r="CU5" s="354"/>
      <c r="CV5" s="354"/>
      <c r="CW5" s="354"/>
      <c r="CX5" s="354"/>
      <c r="CY5" s="354"/>
      <c r="CZ5" s="354"/>
      <c r="DA5" s="355"/>
      <c r="DB5" s="353">
        <v>95.2</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209590</v>
      </c>
      <c r="BO6" s="384"/>
      <c r="BP6" s="384"/>
      <c r="BQ6" s="384"/>
      <c r="BR6" s="384"/>
      <c r="BS6" s="384"/>
      <c r="BT6" s="384"/>
      <c r="BU6" s="385"/>
      <c r="BV6" s="383">
        <v>211525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108.4</v>
      </c>
      <c r="CU6" s="530"/>
      <c r="CV6" s="530"/>
      <c r="CW6" s="530"/>
      <c r="CX6" s="530"/>
      <c r="CY6" s="530"/>
      <c r="CZ6" s="530"/>
      <c r="DA6" s="531"/>
      <c r="DB6" s="529">
        <v>104.2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9996</v>
      </c>
      <c r="BO7" s="384"/>
      <c r="BP7" s="384"/>
      <c r="BQ7" s="384"/>
      <c r="BR7" s="384"/>
      <c r="BS7" s="384"/>
      <c r="BT7" s="384"/>
      <c r="BU7" s="385"/>
      <c r="BV7" s="383">
        <v>4817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10639376</v>
      </c>
      <c r="CU7" s="384"/>
      <c r="CV7" s="384"/>
      <c r="CW7" s="384"/>
      <c r="CX7" s="384"/>
      <c r="CY7" s="384"/>
      <c r="CZ7" s="384"/>
      <c r="DA7" s="385"/>
      <c r="DB7" s="383">
        <v>10604637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199594</v>
      </c>
      <c r="BO8" s="384"/>
      <c r="BP8" s="384"/>
      <c r="BQ8" s="384"/>
      <c r="BR8" s="384"/>
      <c r="BS8" s="384"/>
      <c r="BT8" s="384"/>
      <c r="BU8" s="385"/>
      <c r="BV8" s="383">
        <v>206708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0.53</v>
      </c>
      <c r="CU8" s="493"/>
      <c r="CV8" s="493"/>
      <c r="CW8" s="493"/>
      <c r="CX8" s="493"/>
      <c r="CY8" s="493"/>
      <c r="CZ8" s="493"/>
      <c r="DA8" s="494"/>
      <c r="DB8" s="492">
        <v>0.53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56646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-7114</v>
      </c>
      <c r="BO9" s="384"/>
      <c r="BP9" s="384"/>
      <c r="BQ9" s="384"/>
      <c r="BR9" s="384"/>
      <c r="BS9" s="384"/>
      <c r="BT9" s="384"/>
      <c r="BU9" s="385"/>
      <c r="BV9" s="383">
        <v>31004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v>
      </c>
      <c r="CU9" s="354"/>
      <c r="CV9" s="354"/>
      <c r="CW9" s="354"/>
      <c r="CX9" s="354"/>
      <c r="CY9" s="354"/>
      <c r="CZ9" s="354"/>
      <c r="DA9" s="355"/>
      <c r="DB9" s="353">
        <v>14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57616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1594</v>
      </c>
      <c r="BO10" s="384"/>
      <c r="BP10" s="384"/>
      <c r="BQ10" s="384"/>
      <c r="BR10" s="384"/>
      <c r="BS10" s="384"/>
      <c r="BT10" s="384"/>
      <c r="BU10" s="385"/>
      <c r="BV10" s="383">
        <v>1742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56975</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314284</v>
      </c>
      <c r="BO12" s="384"/>
      <c r="BP12" s="384"/>
      <c r="BQ12" s="384"/>
      <c r="BR12" s="384"/>
      <c r="BS12" s="384"/>
      <c r="BT12" s="384"/>
      <c r="BU12" s="385"/>
      <c r="BV12" s="383">
        <v>27300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56708</v>
      </c>
      <c r="S13" s="485"/>
      <c r="T13" s="485"/>
      <c r="U13" s="485"/>
      <c r="V13" s="486"/>
      <c r="W13" s="472" t="s">
        <v>123</v>
      </c>
      <c r="X13" s="396"/>
      <c r="Y13" s="396"/>
      <c r="Z13" s="396"/>
      <c r="AA13" s="396"/>
      <c r="AB13" s="397"/>
      <c r="AC13" s="359">
        <v>368</v>
      </c>
      <c r="AD13" s="360"/>
      <c r="AE13" s="360"/>
      <c r="AF13" s="360"/>
      <c r="AG13" s="361"/>
      <c r="AH13" s="359">
        <v>444</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-319804</v>
      </c>
      <c r="BO13" s="384"/>
      <c r="BP13" s="384"/>
      <c r="BQ13" s="384"/>
      <c r="BR13" s="384"/>
      <c r="BS13" s="384"/>
      <c r="BT13" s="384"/>
      <c r="BU13" s="385"/>
      <c r="BV13" s="383">
        <v>5446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9.6999999999999993</v>
      </c>
      <c r="CU13" s="354"/>
      <c r="CV13" s="354"/>
      <c r="CW13" s="354"/>
      <c r="CX13" s="354"/>
      <c r="CY13" s="354"/>
      <c r="CZ13" s="354"/>
      <c r="DA13" s="355"/>
      <c r="DB13" s="353">
        <v>8.6999999999999993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57435</v>
      </c>
      <c r="S14" s="485"/>
      <c r="T14" s="485"/>
      <c r="U14" s="485"/>
      <c r="V14" s="486"/>
      <c r="W14" s="487"/>
      <c r="X14" s="399"/>
      <c r="Y14" s="399"/>
      <c r="Z14" s="399"/>
      <c r="AA14" s="399"/>
      <c r="AB14" s="400"/>
      <c r="AC14" s="477">
        <v>1.6</v>
      </c>
      <c r="AD14" s="478"/>
      <c r="AE14" s="478"/>
      <c r="AF14" s="478"/>
      <c r="AG14" s="479"/>
      <c r="AH14" s="477">
        <v>1.8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56.8</v>
      </c>
      <c r="CU14" s="456"/>
      <c r="CV14" s="456"/>
      <c r="CW14" s="456"/>
      <c r="CX14" s="456"/>
      <c r="CY14" s="456"/>
      <c r="CZ14" s="456"/>
      <c r="DA14" s="457"/>
      <c r="DB14" s="488">
        <v>56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57143</v>
      </c>
      <c r="S15" s="485"/>
      <c r="T15" s="485"/>
      <c r="U15" s="485"/>
      <c r="V15" s="486"/>
      <c r="W15" s="472" t="s">
        <v>130</v>
      </c>
      <c r="X15" s="396"/>
      <c r="Y15" s="396"/>
      <c r="Z15" s="396"/>
      <c r="AA15" s="396"/>
      <c r="AB15" s="397"/>
      <c r="AC15" s="359">
        <v>5458</v>
      </c>
      <c r="AD15" s="360"/>
      <c r="AE15" s="360"/>
      <c r="AF15" s="360"/>
      <c r="AG15" s="361"/>
      <c r="AH15" s="359">
        <v>6510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4569858</v>
      </c>
      <c r="BO15" s="379"/>
      <c r="BP15" s="379"/>
      <c r="BQ15" s="379"/>
      <c r="BR15" s="379"/>
      <c r="BS15" s="379"/>
      <c r="BT15" s="379"/>
      <c r="BU15" s="380"/>
      <c r="BV15" s="378">
        <v>4434019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24.2</v>
      </c>
      <c r="AD16" s="478"/>
      <c r="AE16" s="478"/>
      <c r="AF16" s="478"/>
      <c r="AG16" s="479"/>
      <c r="AH16" s="477">
        <v>26.1</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8471801</v>
      </c>
      <c r="BO16" s="384"/>
      <c r="BP16" s="384"/>
      <c r="BQ16" s="384"/>
      <c r="BR16" s="384"/>
      <c r="BS16" s="384"/>
      <c r="BT16" s="384"/>
      <c r="BU16" s="385"/>
      <c r="BV16" s="383">
        <v>8410287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16717</v>
      </c>
      <c r="AD17" s="360"/>
      <c r="AE17" s="360"/>
      <c r="AF17" s="360"/>
      <c r="AG17" s="361"/>
      <c r="AH17" s="359">
        <v>17565</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5846111</v>
      </c>
      <c r="BO17" s="384"/>
      <c r="BP17" s="384"/>
      <c r="BQ17" s="384"/>
      <c r="BR17" s="384"/>
      <c r="BS17" s="384"/>
      <c r="BT17" s="384"/>
      <c r="BU17" s="385"/>
      <c r="BV17" s="383">
        <v>5708356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36.17</v>
      </c>
      <c r="M18" s="448"/>
      <c r="N18" s="448"/>
      <c r="O18" s="448"/>
      <c r="P18" s="448"/>
      <c r="Q18" s="448"/>
      <c r="R18" s="449"/>
      <c r="S18" s="449"/>
      <c r="T18" s="449"/>
      <c r="U18" s="449"/>
      <c r="V18" s="450"/>
      <c r="W18" s="464"/>
      <c r="X18" s="465"/>
      <c r="Y18" s="465"/>
      <c r="Z18" s="465"/>
      <c r="AA18" s="465"/>
      <c r="AB18" s="473"/>
      <c r="AC18" s="347">
        <v>74.2</v>
      </c>
      <c r="AD18" s="348"/>
      <c r="AE18" s="348"/>
      <c r="AF18" s="348"/>
      <c r="AG18" s="451"/>
      <c r="AH18" s="347">
        <v>70.3</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10730987</v>
      </c>
      <c r="BO18" s="384"/>
      <c r="BP18" s="384"/>
      <c r="BQ18" s="384"/>
      <c r="BR18" s="384"/>
      <c r="BS18" s="384"/>
      <c r="BT18" s="384"/>
      <c r="BU18" s="385"/>
      <c r="BV18" s="383">
        <v>10238954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1566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12189112</v>
      </c>
      <c r="BO19" s="384"/>
      <c r="BP19" s="384"/>
      <c r="BQ19" s="384"/>
      <c r="BR19" s="384"/>
      <c r="BS19" s="384"/>
      <c r="BT19" s="384"/>
      <c r="BU19" s="385"/>
      <c r="BV19" s="383">
        <v>11853759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20500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16501908</v>
      </c>
      <c r="BO23" s="384"/>
      <c r="BP23" s="384"/>
      <c r="BQ23" s="384"/>
      <c r="BR23" s="384"/>
      <c r="BS23" s="384"/>
      <c r="BT23" s="384"/>
      <c r="BU23" s="385"/>
      <c r="BV23" s="383">
        <v>16435002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8075</v>
      </c>
      <c r="R24" s="360"/>
      <c r="S24" s="360"/>
      <c r="T24" s="360"/>
      <c r="U24" s="360"/>
      <c r="V24" s="361"/>
      <c r="W24" s="425"/>
      <c r="X24" s="416"/>
      <c r="Y24" s="417"/>
      <c r="Z24" s="356" t="s">
        <v>153</v>
      </c>
      <c r="AA24" s="357"/>
      <c r="AB24" s="357"/>
      <c r="AC24" s="357"/>
      <c r="AD24" s="357"/>
      <c r="AE24" s="357"/>
      <c r="AF24" s="357"/>
      <c r="AG24" s="358"/>
      <c r="AH24" s="359">
        <v>305</v>
      </c>
      <c r="AI24" s="360"/>
      <c r="AJ24" s="360"/>
      <c r="AK24" s="360"/>
      <c r="AL24" s="361"/>
      <c r="AM24" s="359">
        <v>1031510</v>
      </c>
      <c r="AN24" s="360"/>
      <c r="AO24" s="360"/>
      <c r="AP24" s="360"/>
      <c r="AQ24" s="360"/>
      <c r="AR24" s="361"/>
      <c r="AS24" s="359">
        <v>3382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12854370</v>
      </c>
      <c r="BO24" s="384"/>
      <c r="BP24" s="384"/>
      <c r="BQ24" s="384"/>
      <c r="BR24" s="384"/>
      <c r="BS24" s="384"/>
      <c r="BT24" s="384"/>
      <c r="BU24" s="385"/>
      <c r="BV24" s="383">
        <v>12167375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6840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1664519</v>
      </c>
      <c r="BO25" s="379"/>
      <c r="BP25" s="379"/>
      <c r="BQ25" s="379"/>
      <c r="BR25" s="379"/>
      <c r="BS25" s="379"/>
      <c r="BT25" s="379"/>
      <c r="BU25" s="380"/>
      <c r="BV25" s="378">
        <v>1127257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6175</v>
      </c>
      <c r="R26" s="360"/>
      <c r="S26" s="360"/>
      <c r="T26" s="360"/>
      <c r="U26" s="360"/>
      <c r="V26" s="361"/>
      <c r="W26" s="425"/>
      <c r="X26" s="416"/>
      <c r="Y26" s="417"/>
      <c r="Z26" s="356" t="s">
        <v>159</v>
      </c>
      <c r="AA26" s="438"/>
      <c r="AB26" s="438"/>
      <c r="AC26" s="438"/>
      <c r="AD26" s="438"/>
      <c r="AE26" s="438"/>
      <c r="AF26" s="438"/>
      <c r="AG26" s="439"/>
      <c r="AH26" s="359">
        <v>42</v>
      </c>
      <c r="AI26" s="360"/>
      <c r="AJ26" s="360"/>
      <c r="AK26" s="360"/>
      <c r="AL26" s="361"/>
      <c r="AM26" s="359">
        <v>144144</v>
      </c>
      <c r="AN26" s="360"/>
      <c r="AO26" s="360"/>
      <c r="AP26" s="360"/>
      <c r="AQ26" s="360"/>
      <c r="AR26" s="361"/>
      <c r="AS26" s="359">
        <v>3432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5300</v>
      </c>
      <c r="R27" s="360"/>
      <c r="S27" s="360"/>
      <c r="T27" s="360"/>
      <c r="U27" s="360"/>
      <c r="V27" s="361"/>
      <c r="W27" s="425"/>
      <c r="X27" s="416"/>
      <c r="Y27" s="417"/>
      <c r="Z27" s="356" t="s">
        <v>162</v>
      </c>
      <c r="AA27" s="357"/>
      <c r="AB27" s="357"/>
      <c r="AC27" s="357"/>
      <c r="AD27" s="357"/>
      <c r="AE27" s="357"/>
      <c r="AF27" s="357"/>
      <c r="AG27" s="358"/>
      <c r="AH27" s="359">
        <v>30</v>
      </c>
      <c r="AI27" s="360"/>
      <c r="AJ27" s="360"/>
      <c r="AK27" s="360"/>
      <c r="AL27" s="361"/>
      <c r="AM27" s="359">
        <v>97857</v>
      </c>
      <c r="AN27" s="360"/>
      <c r="AO27" s="360"/>
      <c r="AP27" s="360"/>
      <c r="AQ27" s="360"/>
      <c r="AR27" s="361"/>
      <c r="AS27" s="359">
        <v>3262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4800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1878627</v>
      </c>
      <c r="BO28" s="379"/>
      <c r="BP28" s="379"/>
      <c r="BQ28" s="379"/>
      <c r="BR28" s="379"/>
      <c r="BS28" s="379"/>
      <c r="BT28" s="379"/>
      <c r="BU28" s="380"/>
      <c r="BV28" s="378">
        <v>2191317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4600</v>
      </c>
      <c r="R29" s="360"/>
      <c r="S29" s="360"/>
      <c r="T29" s="360"/>
      <c r="U29" s="360"/>
      <c r="V29" s="361"/>
      <c r="W29" s="426"/>
      <c r="X29" s="427"/>
      <c r="Y29" s="428"/>
      <c r="Z29" s="356" t="s">
        <v>169</v>
      </c>
      <c r="AA29" s="357"/>
      <c r="AB29" s="357"/>
      <c r="AC29" s="357"/>
      <c r="AD29" s="357"/>
      <c r="AE29" s="357"/>
      <c r="AF29" s="357"/>
      <c r="AG29" s="358"/>
      <c r="AH29" s="359">
        <v>335</v>
      </c>
      <c r="AI29" s="360"/>
      <c r="AJ29" s="360"/>
      <c r="AK29" s="360"/>
      <c r="AL29" s="361"/>
      <c r="AM29" s="359">
        <v>1129367</v>
      </c>
      <c r="AN29" s="360"/>
      <c r="AO29" s="360"/>
      <c r="AP29" s="360"/>
      <c r="AQ29" s="360"/>
      <c r="AR29" s="361"/>
      <c r="AS29" s="359">
        <v>3371</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431046</v>
      </c>
      <c r="BO29" s="384"/>
      <c r="BP29" s="384"/>
      <c r="BQ29" s="384"/>
      <c r="BR29" s="384"/>
      <c r="BS29" s="384"/>
      <c r="BT29" s="384"/>
      <c r="BU29" s="385"/>
      <c r="BV29" s="383">
        <v>523527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891329</v>
      </c>
      <c r="BO30" s="387"/>
      <c r="BP30" s="387"/>
      <c r="BQ30" s="387"/>
      <c r="BR30" s="387"/>
      <c r="BS30" s="387"/>
      <c r="BT30" s="387"/>
      <c r="BU30" s="388"/>
      <c r="BV30" s="386">
        <v>955042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病院事業会計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泉南清掃事務組合（一般会計）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泉州南消防組合（一般会計）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大阪府後期高齢者医療広域連合（一般会計）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大阪府後期高齢者医療広域連合（特別会計）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大阪広域水道企業団（水道事業会計）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大阪広域水道企業団（工業用水道事業会計）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election activeCell="M41" sqref="M4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16185</v>
      </c>
      <c r="J41" s="83">
        <v>16085</v>
      </c>
      <c r="K41" s="83">
        <v>15947</v>
      </c>
      <c r="L41" s="83">
        <v>16435</v>
      </c>
      <c r="M41" s="84">
        <v>16502</v>
      </c>
    </row>
    <row r="42" spans="2:13" ht="27.75" customHeight="1">
      <c r="B42" s="1171"/>
      <c r="C42" s="1172"/>
      <c r="D42" s="85"/>
      <c r="E42" s="1175" t="s">
        <v>26</v>
      </c>
      <c r="F42" s="1175"/>
      <c r="G42" s="1175"/>
      <c r="H42" s="1176"/>
      <c r="I42" s="86">
        <v>442</v>
      </c>
      <c r="J42" s="87">
        <v>353</v>
      </c>
      <c r="K42" s="87">
        <v>265</v>
      </c>
      <c r="L42" s="87">
        <v>177</v>
      </c>
      <c r="M42" s="88">
        <v>88</v>
      </c>
    </row>
    <row r="43" spans="2:13" ht="27.75" customHeight="1">
      <c r="B43" s="1171"/>
      <c r="C43" s="1172"/>
      <c r="D43" s="85"/>
      <c r="E43" s="1175" t="s">
        <v>27</v>
      </c>
      <c r="F43" s="1175"/>
      <c r="G43" s="1175"/>
      <c r="H43" s="1176"/>
      <c r="I43" s="86">
        <v>7915</v>
      </c>
      <c r="J43" s="87">
        <v>7144</v>
      </c>
      <c r="K43" s="87">
        <v>8673</v>
      </c>
      <c r="L43" s="87">
        <v>8545</v>
      </c>
      <c r="M43" s="88">
        <v>8836</v>
      </c>
    </row>
    <row r="44" spans="2:13" ht="27.75" customHeight="1">
      <c r="B44" s="1171"/>
      <c r="C44" s="1172"/>
      <c r="D44" s="85"/>
      <c r="E44" s="1175" t="s">
        <v>28</v>
      </c>
      <c r="F44" s="1175"/>
      <c r="G44" s="1175"/>
      <c r="H44" s="1176"/>
      <c r="I44" s="86">
        <v>295</v>
      </c>
      <c r="J44" s="87">
        <v>318</v>
      </c>
      <c r="K44" s="87">
        <v>497</v>
      </c>
      <c r="L44" s="87">
        <v>730</v>
      </c>
      <c r="M44" s="88">
        <v>1204</v>
      </c>
    </row>
    <row r="45" spans="2:13" ht="27.75" customHeight="1">
      <c r="B45" s="1171"/>
      <c r="C45" s="1172"/>
      <c r="D45" s="85"/>
      <c r="E45" s="1175" t="s">
        <v>29</v>
      </c>
      <c r="F45" s="1175"/>
      <c r="G45" s="1175"/>
      <c r="H45" s="1176"/>
      <c r="I45" s="86">
        <v>3856</v>
      </c>
      <c r="J45" s="87">
        <v>3844</v>
      </c>
      <c r="K45" s="87">
        <v>3767</v>
      </c>
      <c r="L45" s="87">
        <v>3594</v>
      </c>
      <c r="M45" s="88">
        <v>3435</v>
      </c>
    </row>
    <row r="46" spans="2:13" ht="27.75" customHeight="1">
      <c r="B46" s="1171"/>
      <c r="C46" s="1172"/>
      <c r="D46" s="85"/>
      <c r="E46" s="1175" t="s">
        <v>30</v>
      </c>
      <c r="F46" s="1175"/>
      <c r="G46" s="1175"/>
      <c r="H46" s="1176"/>
      <c r="I46" s="86" t="s">
        <v>478</v>
      </c>
      <c r="J46" s="87" t="s">
        <v>478</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3479</v>
      </c>
      <c r="J49" s="87">
        <v>4115</v>
      </c>
      <c r="K49" s="87">
        <v>3965</v>
      </c>
      <c r="L49" s="87">
        <v>3854</v>
      </c>
      <c r="M49" s="88">
        <v>3443</v>
      </c>
    </row>
    <row r="50" spans="2:13" ht="27.75" customHeight="1">
      <c r="B50" s="1171"/>
      <c r="C50" s="1172"/>
      <c r="D50" s="85"/>
      <c r="E50" s="1175" t="s">
        <v>35</v>
      </c>
      <c r="F50" s="1175"/>
      <c r="G50" s="1175"/>
      <c r="H50" s="1176"/>
      <c r="I50" s="86">
        <v>5006</v>
      </c>
      <c r="J50" s="87">
        <v>5055</v>
      </c>
      <c r="K50" s="87">
        <v>4909</v>
      </c>
      <c r="L50" s="87">
        <v>4788</v>
      </c>
      <c r="M50" s="88">
        <v>4755</v>
      </c>
    </row>
    <row r="51" spans="2:13" ht="27.75" customHeight="1">
      <c r="B51" s="1173"/>
      <c r="C51" s="1174"/>
      <c r="D51" s="85"/>
      <c r="E51" s="1175" t="s">
        <v>36</v>
      </c>
      <c r="F51" s="1175"/>
      <c r="G51" s="1175"/>
      <c r="H51" s="1176"/>
      <c r="I51" s="86">
        <v>14383</v>
      </c>
      <c r="J51" s="87">
        <v>14510</v>
      </c>
      <c r="K51" s="87">
        <v>15187</v>
      </c>
      <c r="L51" s="87">
        <v>15604</v>
      </c>
      <c r="M51" s="88">
        <v>16583</v>
      </c>
    </row>
    <row r="52" spans="2:13" ht="27.75" customHeight="1" thickBot="1">
      <c r="B52" s="1177" t="s">
        <v>37</v>
      </c>
      <c r="C52" s="1178"/>
      <c r="D52" s="90"/>
      <c r="E52" s="1179" t="s">
        <v>38</v>
      </c>
      <c r="F52" s="1179"/>
      <c r="G52" s="1179"/>
      <c r="H52" s="1180"/>
      <c r="I52" s="91">
        <v>5824</v>
      </c>
      <c r="J52" s="92">
        <v>4064</v>
      </c>
      <c r="K52" s="92">
        <v>5089</v>
      </c>
      <c r="L52" s="92">
        <v>5235</v>
      </c>
      <c r="M52" s="93">
        <v>5284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8" scale="83"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47425</v>
      </c>
      <c r="E3" s="116"/>
      <c r="F3" s="117">
        <v>40203</v>
      </c>
      <c r="G3" s="118"/>
      <c r="H3" s="119"/>
    </row>
    <row r="4" spans="1:8">
      <c r="A4" s="120"/>
      <c r="B4" s="121"/>
      <c r="C4" s="122"/>
      <c r="D4" s="123">
        <v>8132</v>
      </c>
      <c r="E4" s="124"/>
      <c r="F4" s="125">
        <v>23352</v>
      </c>
      <c r="G4" s="126"/>
      <c r="H4" s="127"/>
    </row>
    <row r="5" spans="1:8">
      <c r="A5" s="108" t="s">
        <v>511</v>
      </c>
      <c r="B5" s="113"/>
      <c r="C5" s="114"/>
      <c r="D5" s="115">
        <v>10803</v>
      </c>
      <c r="E5" s="116"/>
      <c r="F5" s="117">
        <v>33364</v>
      </c>
      <c r="G5" s="118"/>
      <c r="H5" s="119"/>
    </row>
    <row r="6" spans="1:8">
      <c r="A6" s="120"/>
      <c r="B6" s="121"/>
      <c r="C6" s="122"/>
      <c r="D6" s="123">
        <v>3763</v>
      </c>
      <c r="E6" s="124"/>
      <c r="F6" s="125">
        <v>21557</v>
      </c>
      <c r="G6" s="126"/>
      <c r="H6" s="127"/>
    </row>
    <row r="7" spans="1:8">
      <c r="A7" s="108" t="s">
        <v>512</v>
      </c>
      <c r="B7" s="113"/>
      <c r="C7" s="114"/>
      <c r="D7" s="115">
        <v>9592</v>
      </c>
      <c r="E7" s="116"/>
      <c r="F7" s="117">
        <v>36396</v>
      </c>
      <c r="G7" s="118"/>
      <c r="H7" s="119"/>
    </row>
    <row r="8" spans="1:8">
      <c r="A8" s="120"/>
      <c r="B8" s="121"/>
      <c r="C8" s="122"/>
      <c r="D8" s="123">
        <v>5505</v>
      </c>
      <c r="E8" s="124"/>
      <c r="F8" s="125">
        <v>19057</v>
      </c>
      <c r="G8" s="126"/>
      <c r="H8" s="127"/>
    </row>
    <row r="9" spans="1:8">
      <c r="A9" s="108" t="s">
        <v>513</v>
      </c>
      <c r="B9" s="113"/>
      <c r="C9" s="114"/>
      <c r="D9" s="115">
        <v>17563</v>
      </c>
      <c r="E9" s="116"/>
      <c r="F9" s="117">
        <v>62256</v>
      </c>
      <c r="G9" s="118"/>
      <c r="H9" s="119"/>
    </row>
    <row r="10" spans="1:8">
      <c r="A10" s="120"/>
      <c r="B10" s="121"/>
      <c r="C10" s="122"/>
      <c r="D10" s="123">
        <v>11024</v>
      </c>
      <c r="E10" s="124"/>
      <c r="F10" s="125">
        <v>24482</v>
      </c>
      <c r="G10" s="126"/>
      <c r="H10" s="127"/>
    </row>
    <row r="11" spans="1:8">
      <c r="A11" s="108" t="s">
        <v>514</v>
      </c>
      <c r="B11" s="113"/>
      <c r="C11" s="114"/>
      <c r="D11" s="115">
        <v>23952</v>
      </c>
      <c r="E11" s="116"/>
      <c r="F11" s="117">
        <v>53896</v>
      </c>
      <c r="G11" s="118"/>
      <c r="H11" s="119"/>
    </row>
    <row r="12" spans="1:8">
      <c r="A12" s="120"/>
      <c r="B12" s="121"/>
      <c r="C12" s="128"/>
      <c r="D12" s="123">
        <v>11567</v>
      </c>
      <c r="E12" s="124"/>
      <c r="F12" s="125">
        <v>20608</v>
      </c>
      <c r="G12" s="126"/>
      <c r="H12" s="127"/>
    </row>
    <row r="13" spans="1:8">
      <c r="A13" s="108"/>
      <c r="B13" s="113"/>
      <c r="C13" s="129"/>
      <c r="D13" s="130">
        <v>21867</v>
      </c>
      <c r="E13" s="131"/>
      <c r="F13" s="132">
        <v>45223</v>
      </c>
      <c r="G13" s="133"/>
      <c r="H13" s="119"/>
    </row>
    <row r="14" spans="1:8">
      <c r="A14" s="120"/>
      <c r="B14" s="121"/>
      <c r="C14" s="122"/>
      <c r="D14" s="123">
        <v>7998</v>
      </c>
      <c r="E14" s="124"/>
      <c r="F14" s="125">
        <v>21811</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1.94</v>
      </c>
      <c r="C19" s="134">
        <f>ROUND(VALUE(SUBSTITUTE(実質収支比率等に係る経年分析!G$48,"▲","-")),2)</f>
        <v>2.3199999999999998</v>
      </c>
      <c r="D19" s="134">
        <f>ROUND(VALUE(SUBSTITUTE(実質収支比率等に係る経年分析!H$48,"▲","-")),2)</f>
        <v>1.68</v>
      </c>
      <c r="E19" s="134">
        <f>ROUND(VALUE(SUBSTITUTE(実質収支比率等に係る経年分析!I$48,"▲","-")),2)</f>
        <v>1.95</v>
      </c>
      <c r="F19" s="134">
        <f>ROUND(VALUE(SUBSTITUTE(実質収支比率等に係る経年分析!J$48,"▲","-")),2)</f>
        <v>1.88</v>
      </c>
    </row>
    <row r="20" spans="1:11">
      <c r="A20" s="134" t="s">
        <v>43</v>
      </c>
      <c r="B20" s="134">
        <f>ROUND(VALUE(SUBSTITUTE(実質収支比率等に係る経年分析!F$47,"▲","-")),2)</f>
        <v>20.32</v>
      </c>
      <c r="C20" s="134">
        <f>ROUND(VALUE(SUBSTITUTE(実質収支比率等に係る経年分析!G$47,"▲","-")),2)</f>
        <v>23.68</v>
      </c>
      <c r="D20" s="134">
        <f>ROUND(VALUE(SUBSTITUTE(実質収支比率等に係る経年分析!H$47,"▲","-")),2)</f>
        <v>21.23</v>
      </c>
      <c r="E20" s="134">
        <f>ROUND(VALUE(SUBSTITUTE(実質収支比率等に係る経年分析!I$47,"▲","-")),2)</f>
        <v>20.66</v>
      </c>
      <c r="F20" s="134">
        <f>ROUND(VALUE(SUBSTITUTE(実質収支比率等に係る経年分析!J$47,"▲","-")),2)</f>
        <v>17.66</v>
      </c>
    </row>
    <row r="21" spans="1:11">
      <c r="A21" s="134" t="s">
        <v>44</v>
      </c>
      <c r="B21" s="134">
        <f>IF(ISNUMBER(VALUE(SUBSTITUTE(実質収支比率等に係る経年分析!F$49,"▲","-"))),ROUND(VALUE(SUBSTITUTE(実質収支比率等に係る経年分析!F$49,"▲","-")),2),NA())</f>
        <v>8.4600000000000009</v>
      </c>
      <c r="C21" s="134">
        <f>IF(ISNUMBER(VALUE(SUBSTITUTE(実質収支比率等に係る経年分析!G$49,"▲","-"))),ROUND(VALUE(SUBSTITUTE(実質収支比率等に係る経年分析!G$49,"▲","-")),2),NA())</f>
        <v>3.7</v>
      </c>
      <c r="D21" s="134">
        <f>IF(ISNUMBER(VALUE(SUBSTITUTE(実質収支比率等に係る経年分析!H$49,"▲","-"))),ROUND(VALUE(SUBSTITUTE(実質収支比率等に係る経年分析!H$49,"▲","-")),2),NA())</f>
        <v>-3.11</v>
      </c>
      <c r="E21" s="134">
        <f>IF(ISNUMBER(VALUE(SUBSTITUTE(実質収支比率等に係る経年分析!I$49,"▲","-"))),ROUND(VALUE(SUBSTITUTE(実質収支比率等に係る経年分析!I$49,"▲","-")),2),NA())</f>
        <v>0.05</v>
      </c>
      <c r="F21" s="134">
        <f>IF(ISNUMBER(VALUE(SUBSTITUTE(実質収支比率等に係る経年分析!J$49,"▲","-"))),ROUND(VALUE(SUBSTITUTE(実質収支比率等に係る経年分析!J$49,"▲","-")),2),NA())</f>
        <v>-3.01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病院事業会計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0.57999999999999996</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9.6199999999999992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9.8699999999999992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10.24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7.44</v>
      </c>
    </row>
    <row r="36" spans="1:16">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8.9700000000000006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7.82</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6.59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5.95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5.0999999999999996</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1613</v>
      </c>
      <c r="E42" s="136"/>
      <c r="F42" s="136"/>
      <c r="G42" s="136">
        <f>'実質公債費比率（分子）の構造'!L$52</f>
        <v>1629</v>
      </c>
      <c r="H42" s="136"/>
      <c r="I42" s="136"/>
      <c r="J42" s="136">
        <f>'実質公債費比率（分子）の構造'!M$52</f>
        <v>1593</v>
      </c>
      <c r="K42" s="136"/>
      <c r="L42" s="136"/>
      <c r="M42" s="136">
        <f>'実質公債費比率（分子）の構造'!N$52</f>
        <v>1598</v>
      </c>
      <c r="N42" s="136"/>
      <c r="O42" s="136"/>
      <c r="P42" s="136">
        <f>'実質公債費比率（分子）の構造'!O$52</f>
        <v>1702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88</v>
      </c>
      <c r="C44" s="136"/>
      <c r="D44" s="136"/>
      <c r="E44" s="136">
        <f>'実質公債費比率（分子）の構造'!L$50</f>
        <v>88</v>
      </c>
      <c r="F44" s="136"/>
      <c r="G44" s="136"/>
      <c r="H44" s="136">
        <f>'実質公債費比率（分子）の構造'!M$50</f>
        <v>88</v>
      </c>
      <c r="I44" s="136"/>
      <c r="J44" s="136"/>
      <c r="K44" s="136">
        <f>'実質公債費比率（分子）の構造'!N$50</f>
        <v>88</v>
      </c>
      <c r="L44" s="136"/>
      <c r="M44" s="136"/>
      <c r="N44" s="136">
        <f>'実質公債費比率（分子）の構造'!O$50</f>
        <v>88</v>
      </c>
      <c r="O44" s="136"/>
      <c r="P44" s="136"/>
    </row>
    <row r="45" spans="1:16">
      <c r="A45" s="136" t="s">
        <v>54</v>
      </c>
      <c r="B45" s="136">
        <f>'実質公債費比率（分子）の構造'!K$49</f>
        <v>43</v>
      </c>
      <c r="C45" s="136"/>
      <c r="D45" s="136"/>
      <c r="E45" s="136">
        <f>'実質公債費比率（分子）の構造'!L$49</f>
        <v>28</v>
      </c>
      <c r="F45" s="136"/>
      <c r="G45" s="136"/>
      <c r="H45" s="136">
        <f>'実質公債費比率（分子）の構造'!M$49</f>
        <v>50</v>
      </c>
      <c r="I45" s="136"/>
      <c r="J45" s="136"/>
      <c r="K45" s="136">
        <f>'実質公債費比率（分子）の構造'!N$49</f>
        <v>15</v>
      </c>
      <c r="L45" s="136"/>
      <c r="M45" s="136"/>
      <c r="N45" s="136">
        <f>'実質公債費比率（分子）の構造'!O$49</f>
        <v>22</v>
      </c>
      <c r="O45" s="136"/>
      <c r="P45" s="136"/>
    </row>
    <row r="46" spans="1:16">
      <c r="A46" s="136" t="s">
        <v>55</v>
      </c>
      <c r="B46" s="136">
        <f>'実質公債費比率（分子）の構造'!K$48</f>
        <v>552</v>
      </c>
      <c r="C46" s="136"/>
      <c r="D46" s="136"/>
      <c r="E46" s="136">
        <f>'実質公債費比率（分子）の構造'!L$48</f>
        <v>482</v>
      </c>
      <c r="F46" s="136"/>
      <c r="G46" s="136"/>
      <c r="H46" s="136">
        <f>'実質公債費比率（分子）の構造'!M$48</f>
        <v>640</v>
      </c>
      <c r="I46" s="136"/>
      <c r="J46" s="136"/>
      <c r="K46" s="136">
        <f>'実質公債費比率（分子）の構造'!N$48</f>
        <v>686</v>
      </c>
      <c r="L46" s="136"/>
      <c r="M46" s="136"/>
      <c r="N46" s="136">
        <f>'実質公債費比率（分子）の構造'!O$48</f>
        <v>728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1649</v>
      </c>
      <c r="C49" s="136"/>
      <c r="D49" s="136"/>
      <c r="E49" s="136">
        <f>'実質公債費比率（分子）の構造'!L$45</f>
        <v>1717</v>
      </c>
      <c r="F49" s="136"/>
      <c r="G49" s="136"/>
      <c r="H49" s="136">
        <f>'実質公債費比率（分子）の構造'!M$45</f>
        <v>1678</v>
      </c>
      <c r="I49" s="136"/>
      <c r="J49" s="136"/>
      <c r="K49" s="136">
        <f>'実質公債費比率（分子）の構造'!N$45</f>
        <v>1679</v>
      </c>
      <c r="L49" s="136"/>
      <c r="M49" s="136"/>
      <c r="N49" s="136">
        <f>'実質公債費比率（分子）の構造'!O$45</f>
        <v>1847</v>
      </c>
      <c r="O49" s="136"/>
      <c r="P49" s="136"/>
    </row>
    <row r="50" spans="1:16">
      <c r="A50" s="136" t="s">
        <v>59</v>
      </c>
      <c r="B50" s="136" t="e">
        <f>NA()</f>
        <v>#N/A</v>
      </c>
      <c r="C50" s="136">
        <f>IF(ISNUMBER('実質公債費比率（分子）の構造'!K$53),'実質公債費比率（分子）の構造'!K$53,NA())</f>
        <v>719</v>
      </c>
      <c r="D50" s="136" t="e">
        <f>NA()</f>
        <v>#N/A</v>
      </c>
      <c r="E50" s="136" t="e">
        <f>NA()</f>
        <v>#N/A</v>
      </c>
      <c r="F50" s="136">
        <f>IF(ISNUMBER('実質公債費比率（分子）の構造'!L$53),'実質公債費比率（分子）の構造'!L$53,NA())</f>
        <v>686</v>
      </c>
      <c r="G50" s="136" t="e">
        <f>NA()</f>
        <v>#N/A</v>
      </c>
      <c r="H50" s="136" t="e">
        <f>NA()</f>
        <v>#N/A</v>
      </c>
      <c r="I50" s="136">
        <f>IF(ISNUMBER('実質公債費比率（分子）の構造'!M$53),'実質公債費比率（分子）の構造'!M$53,NA())</f>
        <v>863</v>
      </c>
      <c r="J50" s="136" t="e">
        <f>NA()</f>
        <v>#N/A</v>
      </c>
      <c r="K50" s="136" t="e">
        <f>NA()</f>
        <v>#N/A</v>
      </c>
      <c r="L50" s="136">
        <f>IF(ISNUMBER('実質公債費比率（分子）の構造'!N$53),'実質公債費比率（分子）の構造'!N$53,NA())</f>
        <v>870</v>
      </c>
      <c r="M50" s="136" t="e">
        <f>NA()</f>
        <v>#N/A</v>
      </c>
      <c r="N50" s="136" t="e">
        <f>NA()</f>
        <v>#N/A</v>
      </c>
      <c r="O50" s="136">
        <f>IF(ISNUMBER('実質公債費比率（分子）の構造'!O$53),'実質公債費比率（分子）の構造'!O$53,NA())</f>
        <v>983</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14383</v>
      </c>
      <c r="E56" s="135"/>
      <c r="F56" s="135"/>
      <c r="G56" s="135">
        <f>'将来負担比率（分子）の構造'!J$51</f>
        <v>14510</v>
      </c>
      <c r="H56" s="135"/>
      <c r="I56" s="135"/>
      <c r="J56" s="135">
        <f>'将来負担比率（分子）の構造'!K$51</f>
        <v>15187</v>
      </c>
      <c r="K56" s="135"/>
      <c r="L56" s="135"/>
      <c r="M56" s="135">
        <f>'将来負担比率（分子）の構造'!L$51</f>
        <v>15604</v>
      </c>
      <c r="N56" s="135"/>
      <c r="O56" s="135"/>
      <c r="P56" s="135">
        <f>'将来負担比率（分子）の構造'!M$51</f>
        <v>16583</v>
      </c>
    </row>
    <row r="57" spans="1:16">
      <c r="A57" s="135" t="s">
        <v>35</v>
      </c>
      <c r="B57" s="135"/>
      <c r="C57" s="135"/>
      <c r="D57" s="135">
        <f>'将来負担比率（分子）の構造'!I$50</f>
        <v>5006</v>
      </c>
      <c r="E57" s="135"/>
      <c r="F57" s="135"/>
      <c r="G57" s="135">
        <f>'将来負担比率（分子）の構造'!J$50</f>
        <v>5055</v>
      </c>
      <c r="H57" s="135"/>
      <c r="I57" s="135"/>
      <c r="J57" s="135">
        <f>'将来負担比率（分子）の構造'!K$50</f>
        <v>4909</v>
      </c>
      <c r="K57" s="135"/>
      <c r="L57" s="135"/>
      <c r="M57" s="135">
        <f>'将来負担比率（分子）の構造'!L$50</f>
        <v>4788</v>
      </c>
      <c r="N57" s="135"/>
      <c r="O57" s="135"/>
      <c r="P57" s="135">
        <f>'将来負担比率（分子）の構造'!M$50</f>
        <v>4755</v>
      </c>
    </row>
    <row r="58" spans="1:16">
      <c r="A58" s="135" t="s">
        <v>34</v>
      </c>
      <c r="B58" s="135"/>
      <c r="C58" s="135"/>
      <c r="D58" s="135">
        <f>'将来負担比率（分子）の構造'!I$49</f>
        <v>3479</v>
      </c>
      <c r="E58" s="135"/>
      <c r="F58" s="135"/>
      <c r="G58" s="135">
        <f>'将来負担比率（分子）の構造'!J$49</f>
        <v>4115</v>
      </c>
      <c r="H58" s="135"/>
      <c r="I58" s="135"/>
      <c r="J58" s="135">
        <f>'将来負担比率（分子）の構造'!K$49</f>
        <v>3965</v>
      </c>
      <c r="K58" s="135"/>
      <c r="L58" s="135"/>
      <c r="M58" s="135">
        <f>'将来負担比率（分子）の構造'!L$49</f>
        <v>3854</v>
      </c>
      <c r="N58" s="135"/>
      <c r="O58" s="135"/>
      <c r="P58" s="135">
        <f>'将来負担比率（分子）の構造'!M$49</f>
        <v>3443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3856</v>
      </c>
      <c r="C62" s="135"/>
      <c r="D62" s="135"/>
      <c r="E62" s="135">
        <f>'将来負担比率（分子）の構造'!J$45</f>
        <v>3844</v>
      </c>
      <c r="F62" s="135"/>
      <c r="G62" s="135"/>
      <c r="H62" s="135">
        <f>'将来負担比率（分子）の構造'!K$45</f>
        <v>3767</v>
      </c>
      <c r="I62" s="135"/>
      <c r="J62" s="135"/>
      <c r="K62" s="135">
        <f>'将来負担比率（分子）の構造'!L$45</f>
        <v>3594</v>
      </c>
      <c r="L62" s="135"/>
      <c r="M62" s="135"/>
      <c r="N62" s="135">
        <f>'将来負担比率（分子）の構造'!M$45</f>
        <v>3435</v>
      </c>
      <c r="O62" s="135"/>
      <c r="P62" s="135"/>
    </row>
    <row r="63" spans="1:16">
      <c r="A63" s="135" t="s">
        <v>28</v>
      </c>
      <c r="B63" s="135">
        <f>'将来負担比率（分子）の構造'!I$44</f>
        <v>295</v>
      </c>
      <c r="C63" s="135"/>
      <c r="D63" s="135"/>
      <c r="E63" s="135">
        <f>'将来負担比率（分子）の構造'!J$44</f>
        <v>318</v>
      </c>
      <c r="F63" s="135"/>
      <c r="G63" s="135"/>
      <c r="H63" s="135">
        <f>'将来負担比率（分子）の構造'!K$44</f>
        <v>497</v>
      </c>
      <c r="I63" s="135"/>
      <c r="J63" s="135"/>
      <c r="K63" s="135">
        <f>'将来負担比率（分子）の構造'!L$44</f>
        <v>730</v>
      </c>
      <c r="L63" s="135"/>
      <c r="M63" s="135"/>
      <c r="N63" s="135">
        <f>'将来負担比率（分子）の構造'!M$44</f>
        <v>1204</v>
      </c>
      <c r="O63" s="135"/>
      <c r="P63" s="135"/>
    </row>
    <row r="64" spans="1:16">
      <c r="A64" s="135" t="s">
        <v>27</v>
      </c>
      <c r="B64" s="135">
        <f>'将来負担比率（分子）の構造'!I$43</f>
        <v>7915</v>
      </c>
      <c r="C64" s="135"/>
      <c r="D64" s="135"/>
      <c r="E64" s="135">
        <f>'将来負担比率（分子）の構造'!J$43</f>
        <v>7144</v>
      </c>
      <c r="F64" s="135"/>
      <c r="G64" s="135"/>
      <c r="H64" s="135">
        <f>'将来負担比率（分子）の構造'!K$43</f>
        <v>8673</v>
      </c>
      <c r="I64" s="135"/>
      <c r="J64" s="135"/>
      <c r="K64" s="135">
        <f>'将来負担比率（分子）の構造'!L$43</f>
        <v>8545</v>
      </c>
      <c r="L64" s="135"/>
      <c r="M64" s="135"/>
      <c r="N64" s="135">
        <f>'将来負担比率（分子）の構造'!M$43</f>
        <v>8836</v>
      </c>
      <c r="O64" s="135"/>
      <c r="P64" s="135"/>
    </row>
    <row r="65" spans="1:16">
      <c r="A65" s="135" t="s">
        <v>26</v>
      </c>
      <c r="B65" s="135">
        <f>'将来負担比率（分子）の構造'!I$42</f>
        <v>442</v>
      </c>
      <c r="C65" s="135"/>
      <c r="D65" s="135"/>
      <c r="E65" s="135">
        <f>'将来負担比率（分子）の構造'!J$42</f>
        <v>353</v>
      </c>
      <c r="F65" s="135"/>
      <c r="G65" s="135"/>
      <c r="H65" s="135">
        <f>'将来負担比率（分子）の構造'!K$42</f>
        <v>265</v>
      </c>
      <c r="I65" s="135"/>
      <c r="J65" s="135"/>
      <c r="K65" s="135">
        <f>'将来負担比率（分子）の構造'!L$42</f>
        <v>177</v>
      </c>
      <c r="L65" s="135"/>
      <c r="M65" s="135"/>
      <c r="N65" s="135">
        <f>'将来負担比率（分子）の構造'!M$42</f>
        <v>88</v>
      </c>
      <c r="O65" s="135"/>
      <c r="P65" s="135"/>
    </row>
    <row r="66" spans="1:16">
      <c r="A66" s="135" t="s">
        <v>25</v>
      </c>
      <c r="B66" s="135">
        <f>'将来負担比率（分子）の構造'!I$41</f>
        <v>16185</v>
      </c>
      <c r="C66" s="135"/>
      <c r="D66" s="135"/>
      <c r="E66" s="135">
        <f>'将来負担比率（分子）の構造'!J$41</f>
        <v>16085</v>
      </c>
      <c r="F66" s="135"/>
      <c r="G66" s="135"/>
      <c r="H66" s="135">
        <f>'将来負担比率（分子）の構造'!K$41</f>
        <v>15947</v>
      </c>
      <c r="I66" s="135"/>
      <c r="J66" s="135"/>
      <c r="K66" s="135">
        <f>'将来負担比率（分子）の構造'!L$41</f>
        <v>16435</v>
      </c>
      <c r="L66" s="135"/>
      <c r="M66" s="135"/>
      <c r="N66" s="135">
        <f>'将来負担比率（分子）の構造'!M$41</f>
        <v>16502</v>
      </c>
      <c r="O66" s="135"/>
      <c r="P66" s="135"/>
    </row>
    <row r="67" spans="1:16">
      <c r="A67" s="135" t="s">
        <v>63</v>
      </c>
      <c r="B67" s="135" t="e">
        <f>NA()</f>
        <v>#N/A</v>
      </c>
      <c r="C67" s="135">
        <f>IF(ISNUMBER('将来負担比率（分子）の構造'!I$52), IF('将来負担比率（分子）の構造'!I$52 &lt; 0, 0, '将来負担比率（分子）の構造'!I$52), NA())</f>
        <v>5824</v>
      </c>
      <c r="D67" s="135" t="e">
        <f>NA()</f>
        <v>#N/A</v>
      </c>
      <c r="E67" s="135" t="e">
        <f>NA()</f>
        <v>#N/A</v>
      </c>
      <c r="F67" s="135">
        <f>IF(ISNUMBER('将来負担比率（分子）の構造'!J$52), IF('将来負担比率（分子）の構造'!J$52 &lt; 0, 0, '将来負担比率（分子）の構造'!J$52), NA())</f>
        <v>4064</v>
      </c>
      <c r="G67" s="135" t="e">
        <f>NA()</f>
        <v>#N/A</v>
      </c>
      <c r="H67" s="135" t="e">
        <f>NA()</f>
        <v>#N/A</v>
      </c>
      <c r="I67" s="135">
        <f>IF(ISNUMBER('将来負担比率（分子）の構造'!K$52), IF('将来負担比率（分子）の構造'!K$52 &lt; 0, 0, '将来負担比率（分子）の構造'!K$52), NA())</f>
        <v>5089</v>
      </c>
      <c r="J67" s="135" t="e">
        <f>NA()</f>
        <v>#N/A</v>
      </c>
      <c r="K67" s="135" t="e">
        <f>NA()</f>
        <v>#N/A</v>
      </c>
      <c r="L67" s="135">
        <f>IF(ISNUMBER('将来負担比率（分子）の構造'!L$52), IF('将来負担比率（分子）の構造'!L$52 &lt; 0, 0, '将来負担比率（分子）の構造'!L$52), NA())</f>
        <v>5235</v>
      </c>
      <c r="M67" s="135" t="e">
        <f>NA()</f>
        <v>#N/A</v>
      </c>
      <c r="N67" s="135" t="e">
        <f>NA()</f>
        <v>#N/A</v>
      </c>
      <c r="O67" s="135">
        <f>IF(ISNUMBER('将来負担比率（分子）の構造'!M$52), IF('将来負担比率（分子）の構造'!M$52 &lt; 0, 0, '将来負担比率（分子）の構造'!M$52), NA())</f>
        <v>5284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F45" sqref="BF4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5444293</v>
      </c>
      <c r="S5" s="639"/>
      <c r="T5" s="639"/>
      <c r="U5" s="639"/>
      <c r="V5" s="639"/>
      <c r="W5" s="639"/>
      <c r="X5" s="639"/>
      <c r="Y5" s="686"/>
      <c r="Z5" s="699">
        <v>31</v>
      </c>
      <c r="AA5" s="699"/>
      <c r="AB5" s="699"/>
      <c r="AC5" s="699"/>
      <c r="AD5" s="700">
        <v>5038301</v>
      </c>
      <c r="AE5" s="700"/>
      <c r="AF5" s="700"/>
      <c r="AG5" s="700"/>
      <c r="AH5" s="700"/>
      <c r="AI5" s="700"/>
      <c r="AJ5" s="700"/>
      <c r="AK5" s="700"/>
      <c r="AL5" s="687">
        <v>50.9</v>
      </c>
      <c r="AM5" s="656"/>
      <c r="AN5" s="656"/>
      <c r="AO5" s="688"/>
      <c r="AP5" s="675" t="s">
        <v>207</v>
      </c>
      <c r="AQ5" s="676"/>
      <c r="AR5" s="676"/>
      <c r="AS5" s="676"/>
      <c r="AT5" s="676"/>
      <c r="AU5" s="676"/>
      <c r="AV5" s="676"/>
      <c r="AW5" s="676"/>
      <c r="AX5" s="676"/>
      <c r="AY5" s="676"/>
      <c r="AZ5" s="676"/>
      <c r="BA5" s="676"/>
      <c r="BB5" s="676"/>
      <c r="BC5" s="676"/>
      <c r="BD5" s="676"/>
      <c r="BE5" s="676"/>
      <c r="BF5" s="677"/>
      <c r="BG5" s="588">
        <v>5038301</v>
      </c>
      <c r="BH5" s="589"/>
      <c r="BI5" s="589"/>
      <c r="BJ5" s="589"/>
      <c r="BK5" s="589"/>
      <c r="BL5" s="589"/>
      <c r="BM5" s="589"/>
      <c r="BN5" s="590"/>
      <c r="BO5" s="641">
        <v>92.5</v>
      </c>
      <c r="BP5" s="641"/>
      <c r="BQ5" s="641"/>
      <c r="BR5" s="641"/>
      <c r="BS5" s="642">
        <v>18910</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104709</v>
      </c>
      <c r="S6" s="589"/>
      <c r="T6" s="589"/>
      <c r="U6" s="589"/>
      <c r="V6" s="589"/>
      <c r="W6" s="589"/>
      <c r="X6" s="589"/>
      <c r="Y6" s="590"/>
      <c r="Z6" s="641">
        <v>0.6</v>
      </c>
      <c r="AA6" s="641"/>
      <c r="AB6" s="641"/>
      <c r="AC6" s="641"/>
      <c r="AD6" s="642">
        <v>104709</v>
      </c>
      <c r="AE6" s="642"/>
      <c r="AF6" s="642"/>
      <c r="AG6" s="642"/>
      <c r="AH6" s="642"/>
      <c r="AI6" s="642"/>
      <c r="AJ6" s="642"/>
      <c r="AK6" s="642"/>
      <c r="AL6" s="611">
        <v>1.1000000000000001</v>
      </c>
      <c r="AM6" s="643"/>
      <c r="AN6" s="643"/>
      <c r="AO6" s="644"/>
      <c r="AP6" s="585" t="s">
        <v>212</v>
      </c>
      <c r="AQ6" s="586"/>
      <c r="AR6" s="586"/>
      <c r="AS6" s="586"/>
      <c r="AT6" s="586"/>
      <c r="AU6" s="586"/>
      <c r="AV6" s="586"/>
      <c r="AW6" s="586"/>
      <c r="AX6" s="586"/>
      <c r="AY6" s="586"/>
      <c r="AZ6" s="586"/>
      <c r="BA6" s="586"/>
      <c r="BB6" s="586"/>
      <c r="BC6" s="586"/>
      <c r="BD6" s="586"/>
      <c r="BE6" s="586"/>
      <c r="BF6" s="587"/>
      <c r="BG6" s="588">
        <v>5038301</v>
      </c>
      <c r="BH6" s="589"/>
      <c r="BI6" s="589"/>
      <c r="BJ6" s="589"/>
      <c r="BK6" s="589"/>
      <c r="BL6" s="589"/>
      <c r="BM6" s="589"/>
      <c r="BN6" s="590"/>
      <c r="BO6" s="641">
        <v>92.5</v>
      </c>
      <c r="BP6" s="641"/>
      <c r="BQ6" s="641"/>
      <c r="BR6" s="641"/>
      <c r="BS6" s="642">
        <v>18910</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230587</v>
      </c>
      <c r="CS6" s="589"/>
      <c r="CT6" s="589"/>
      <c r="CU6" s="589"/>
      <c r="CV6" s="589"/>
      <c r="CW6" s="589"/>
      <c r="CX6" s="589"/>
      <c r="CY6" s="590"/>
      <c r="CZ6" s="641">
        <v>1.3</v>
      </c>
      <c r="DA6" s="641"/>
      <c r="DB6" s="641"/>
      <c r="DC6" s="641"/>
      <c r="DD6" s="594" t="s">
        <v>214</v>
      </c>
      <c r="DE6" s="589"/>
      <c r="DF6" s="589"/>
      <c r="DG6" s="589"/>
      <c r="DH6" s="589"/>
      <c r="DI6" s="589"/>
      <c r="DJ6" s="589"/>
      <c r="DK6" s="589"/>
      <c r="DL6" s="589"/>
      <c r="DM6" s="589"/>
      <c r="DN6" s="589"/>
      <c r="DO6" s="589"/>
      <c r="DP6" s="590"/>
      <c r="DQ6" s="594">
        <v>230559</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26399</v>
      </c>
      <c r="S7" s="589"/>
      <c r="T7" s="589"/>
      <c r="U7" s="589"/>
      <c r="V7" s="589"/>
      <c r="W7" s="589"/>
      <c r="X7" s="589"/>
      <c r="Y7" s="590"/>
      <c r="Z7" s="641">
        <v>0.2</v>
      </c>
      <c r="AA7" s="641"/>
      <c r="AB7" s="641"/>
      <c r="AC7" s="641"/>
      <c r="AD7" s="642">
        <v>26399</v>
      </c>
      <c r="AE7" s="642"/>
      <c r="AF7" s="642"/>
      <c r="AG7" s="642"/>
      <c r="AH7" s="642"/>
      <c r="AI7" s="642"/>
      <c r="AJ7" s="642"/>
      <c r="AK7" s="642"/>
      <c r="AL7" s="611">
        <v>0.3</v>
      </c>
      <c r="AM7" s="643"/>
      <c r="AN7" s="643"/>
      <c r="AO7" s="644"/>
      <c r="AP7" s="585" t="s">
        <v>216</v>
      </c>
      <c r="AQ7" s="586"/>
      <c r="AR7" s="586"/>
      <c r="AS7" s="586"/>
      <c r="AT7" s="586"/>
      <c r="AU7" s="586"/>
      <c r="AV7" s="586"/>
      <c r="AW7" s="586"/>
      <c r="AX7" s="586"/>
      <c r="AY7" s="586"/>
      <c r="AZ7" s="586"/>
      <c r="BA7" s="586"/>
      <c r="BB7" s="586"/>
      <c r="BC7" s="586"/>
      <c r="BD7" s="586"/>
      <c r="BE7" s="586"/>
      <c r="BF7" s="587"/>
      <c r="BG7" s="588">
        <v>2643370</v>
      </c>
      <c r="BH7" s="589"/>
      <c r="BI7" s="589"/>
      <c r="BJ7" s="589"/>
      <c r="BK7" s="589"/>
      <c r="BL7" s="589"/>
      <c r="BM7" s="589"/>
      <c r="BN7" s="590"/>
      <c r="BO7" s="641">
        <v>48.6</v>
      </c>
      <c r="BP7" s="641"/>
      <c r="BQ7" s="641"/>
      <c r="BR7" s="641"/>
      <c r="BS7" s="642">
        <v>18910</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1673930</v>
      </c>
      <c r="CS7" s="589"/>
      <c r="CT7" s="589"/>
      <c r="CU7" s="589"/>
      <c r="CV7" s="589"/>
      <c r="CW7" s="589"/>
      <c r="CX7" s="589"/>
      <c r="CY7" s="590"/>
      <c r="CZ7" s="641">
        <v>9.6</v>
      </c>
      <c r="DA7" s="641"/>
      <c r="DB7" s="641"/>
      <c r="DC7" s="641"/>
      <c r="DD7" s="594">
        <v>27730</v>
      </c>
      <c r="DE7" s="589"/>
      <c r="DF7" s="589"/>
      <c r="DG7" s="589"/>
      <c r="DH7" s="589"/>
      <c r="DI7" s="589"/>
      <c r="DJ7" s="589"/>
      <c r="DK7" s="589"/>
      <c r="DL7" s="589"/>
      <c r="DM7" s="589"/>
      <c r="DN7" s="589"/>
      <c r="DO7" s="589"/>
      <c r="DP7" s="590"/>
      <c r="DQ7" s="594">
        <v>1427292</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71096</v>
      </c>
      <c r="S8" s="589"/>
      <c r="T8" s="589"/>
      <c r="U8" s="589"/>
      <c r="V8" s="589"/>
      <c r="W8" s="589"/>
      <c r="X8" s="589"/>
      <c r="Y8" s="590"/>
      <c r="Z8" s="641">
        <v>0.4</v>
      </c>
      <c r="AA8" s="641"/>
      <c r="AB8" s="641"/>
      <c r="AC8" s="641"/>
      <c r="AD8" s="642">
        <v>71096</v>
      </c>
      <c r="AE8" s="642"/>
      <c r="AF8" s="642"/>
      <c r="AG8" s="642"/>
      <c r="AH8" s="642"/>
      <c r="AI8" s="642"/>
      <c r="AJ8" s="642"/>
      <c r="AK8" s="642"/>
      <c r="AL8" s="611">
        <v>0.7</v>
      </c>
      <c r="AM8" s="643"/>
      <c r="AN8" s="643"/>
      <c r="AO8" s="644"/>
      <c r="AP8" s="585" t="s">
        <v>219</v>
      </c>
      <c r="AQ8" s="586"/>
      <c r="AR8" s="586"/>
      <c r="AS8" s="586"/>
      <c r="AT8" s="586"/>
      <c r="AU8" s="586"/>
      <c r="AV8" s="586"/>
      <c r="AW8" s="586"/>
      <c r="AX8" s="586"/>
      <c r="AY8" s="586"/>
      <c r="AZ8" s="586"/>
      <c r="BA8" s="586"/>
      <c r="BB8" s="586"/>
      <c r="BC8" s="586"/>
      <c r="BD8" s="586"/>
      <c r="BE8" s="586"/>
      <c r="BF8" s="587"/>
      <c r="BG8" s="588">
        <v>87472</v>
      </c>
      <c r="BH8" s="589"/>
      <c r="BI8" s="589"/>
      <c r="BJ8" s="589"/>
      <c r="BK8" s="589"/>
      <c r="BL8" s="589"/>
      <c r="BM8" s="589"/>
      <c r="BN8" s="590"/>
      <c r="BO8" s="641">
        <v>1.6</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7266883</v>
      </c>
      <c r="CS8" s="589"/>
      <c r="CT8" s="589"/>
      <c r="CU8" s="589"/>
      <c r="CV8" s="589"/>
      <c r="CW8" s="589"/>
      <c r="CX8" s="589"/>
      <c r="CY8" s="590"/>
      <c r="CZ8" s="641">
        <v>41.9</v>
      </c>
      <c r="DA8" s="641"/>
      <c r="DB8" s="641"/>
      <c r="DC8" s="641"/>
      <c r="DD8" s="594">
        <v>6072</v>
      </c>
      <c r="DE8" s="589"/>
      <c r="DF8" s="589"/>
      <c r="DG8" s="589"/>
      <c r="DH8" s="589"/>
      <c r="DI8" s="589"/>
      <c r="DJ8" s="589"/>
      <c r="DK8" s="589"/>
      <c r="DL8" s="589"/>
      <c r="DM8" s="589"/>
      <c r="DN8" s="589"/>
      <c r="DO8" s="589"/>
      <c r="DP8" s="590"/>
      <c r="DQ8" s="594">
        <v>3589035</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37400</v>
      </c>
      <c r="S9" s="589"/>
      <c r="T9" s="589"/>
      <c r="U9" s="589"/>
      <c r="V9" s="589"/>
      <c r="W9" s="589"/>
      <c r="X9" s="589"/>
      <c r="Y9" s="590"/>
      <c r="Z9" s="641">
        <v>0.2</v>
      </c>
      <c r="AA9" s="641"/>
      <c r="AB9" s="641"/>
      <c r="AC9" s="641"/>
      <c r="AD9" s="642">
        <v>37400</v>
      </c>
      <c r="AE9" s="642"/>
      <c r="AF9" s="642"/>
      <c r="AG9" s="642"/>
      <c r="AH9" s="642"/>
      <c r="AI9" s="642"/>
      <c r="AJ9" s="642"/>
      <c r="AK9" s="642"/>
      <c r="AL9" s="611">
        <v>0.4</v>
      </c>
      <c r="AM9" s="643"/>
      <c r="AN9" s="643"/>
      <c r="AO9" s="644"/>
      <c r="AP9" s="585" t="s">
        <v>223</v>
      </c>
      <c r="AQ9" s="586"/>
      <c r="AR9" s="586"/>
      <c r="AS9" s="586"/>
      <c r="AT9" s="586"/>
      <c r="AU9" s="586"/>
      <c r="AV9" s="586"/>
      <c r="AW9" s="586"/>
      <c r="AX9" s="586"/>
      <c r="AY9" s="586"/>
      <c r="AZ9" s="586"/>
      <c r="BA9" s="586"/>
      <c r="BB9" s="586"/>
      <c r="BC9" s="586"/>
      <c r="BD9" s="586"/>
      <c r="BE9" s="586"/>
      <c r="BF9" s="587"/>
      <c r="BG9" s="588">
        <v>2370437</v>
      </c>
      <c r="BH9" s="589"/>
      <c r="BI9" s="589"/>
      <c r="BJ9" s="589"/>
      <c r="BK9" s="589"/>
      <c r="BL9" s="589"/>
      <c r="BM9" s="589"/>
      <c r="BN9" s="590"/>
      <c r="BO9" s="641">
        <v>43.5</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1850983</v>
      </c>
      <c r="CS9" s="589"/>
      <c r="CT9" s="589"/>
      <c r="CU9" s="589"/>
      <c r="CV9" s="589"/>
      <c r="CW9" s="589"/>
      <c r="CX9" s="589"/>
      <c r="CY9" s="590"/>
      <c r="CZ9" s="641">
        <v>10.7</v>
      </c>
      <c r="DA9" s="641"/>
      <c r="DB9" s="641"/>
      <c r="DC9" s="641"/>
      <c r="DD9" s="594">
        <v>55514</v>
      </c>
      <c r="DE9" s="589"/>
      <c r="DF9" s="589"/>
      <c r="DG9" s="589"/>
      <c r="DH9" s="589"/>
      <c r="DI9" s="589"/>
      <c r="DJ9" s="589"/>
      <c r="DK9" s="589"/>
      <c r="DL9" s="589"/>
      <c r="DM9" s="589"/>
      <c r="DN9" s="589"/>
      <c r="DO9" s="589"/>
      <c r="DP9" s="590"/>
      <c r="DQ9" s="594">
        <v>1725141</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546241</v>
      </c>
      <c r="S10" s="589"/>
      <c r="T10" s="589"/>
      <c r="U10" s="589"/>
      <c r="V10" s="589"/>
      <c r="W10" s="589"/>
      <c r="X10" s="589"/>
      <c r="Y10" s="590"/>
      <c r="Z10" s="641">
        <v>3.1</v>
      </c>
      <c r="AA10" s="641"/>
      <c r="AB10" s="641"/>
      <c r="AC10" s="641"/>
      <c r="AD10" s="642">
        <v>546241</v>
      </c>
      <c r="AE10" s="642"/>
      <c r="AF10" s="642"/>
      <c r="AG10" s="642"/>
      <c r="AH10" s="642"/>
      <c r="AI10" s="642"/>
      <c r="AJ10" s="642"/>
      <c r="AK10" s="642"/>
      <c r="AL10" s="611">
        <v>5.5</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70459</v>
      </c>
      <c r="BH10" s="589"/>
      <c r="BI10" s="589"/>
      <c r="BJ10" s="589"/>
      <c r="BK10" s="589"/>
      <c r="BL10" s="589"/>
      <c r="BM10" s="589"/>
      <c r="BN10" s="590"/>
      <c r="BO10" s="641">
        <v>1.3</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28471</v>
      </c>
      <c r="CS10" s="589"/>
      <c r="CT10" s="589"/>
      <c r="CU10" s="589"/>
      <c r="CV10" s="589"/>
      <c r="CW10" s="589"/>
      <c r="CX10" s="589"/>
      <c r="CY10" s="590"/>
      <c r="CZ10" s="641">
        <v>0.2</v>
      </c>
      <c r="DA10" s="641"/>
      <c r="DB10" s="641"/>
      <c r="DC10" s="641"/>
      <c r="DD10" s="594" t="s">
        <v>220</v>
      </c>
      <c r="DE10" s="589"/>
      <c r="DF10" s="589"/>
      <c r="DG10" s="589"/>
      <c r="DH10" s="589"/>
      <c r="DI10" s="589"/>
      <c r="DJ10" s="589"/>
      <c r="DK10" s="589"/>
      <c r="DL10" s="589"/>
      <c r="DM10" s="589"/>
      <c r="DN10" s="589"/>
      <c r="DO10" s="589"/>
      <c r="DP10" s="590"/>
      <c r="DQ10" s="594">
        <v>28471</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2561</v>
      </c>
      <c r="S11" s="589"/>
      <c r="T11" s="589"/>
      <c r="U11" s="589"/>
      <c r="V11" s="589"/>
      <c r="W11" s="589"/>
      <c r="X11" s="589"/>
      <c r="Y11" s="590"/>
      <c r="Z11" s="641">
        <v>0</v>
      </c>
      <c r="AA11" s="641"/>
      <c r="AB11" s="641"/>
      <c r="AC11" s="641"/>
      <c r="AD11" s="642">
        <v>2561</v>
      </c>
      <c r="AE11" s="642"/>
      <c r="AF11" s="642"/>
      <c r="AG11" s="642"/>
      <c r="AH11" s="642"/>
      <c r="AI11" s="642"/>
      <c r="AJ11" s="642"/>
      <c r="AK11" s="642"/>
      <c r="AL11" s="611">
        <v>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115002</v>
      </c>
      <c r="BH11" s="589"/>
      <c r="BI11" s="589"/>
      <c r="BJ11" s="589"/>
      <c r="BK11" s="589"/>
      <c r="BL11" s="589"/>
      <c r="BM11" s="589"/>
      <c r="BN11" s="590"/>
      <c r="BO11" s="641">
        <v>2.1</v>
      </c>
      <c r="BP11" s="641"/>
      <c r="BQ11" s="641"/>
      <c r="BR11" s="641"/>
      <c r="BS11" s="594">
        <v>18910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115910</v>
      </c>
      <c r="CS11" s="589"/>
      <c r="CT11" s="589"/>
      <c r="CU11" s="589"/>
      <c r="CV11" s="589"/>
      <c r="CW11" s="589"/>
      <c r="CX11" s="589"/>
      <c r="CY11" s="590"/>
      <c r="CZ11" s="641">
        <v>0.7</v>
      </c>
      <c r="DA11" s="641"/>
      <c r="DB11" s="641"/>
      <c r="DC11" s="641"/>
      <c r="DD11" s="594">
        <v>23288</v>
      </c>
      <c r="DE11" s="589"/>
      <c r="DF11" s="589"/>
      <c r="DG11" s="589"/>
      <c r="DH11" s="589"/>
      <c r="DI11" s="589"/>
      <c r="DJ11" s="589"/>
      <c r="DK11" s="589"/>
      <c r="DL11" s="589"/>
      <c r="DM11" s="589"/>
      <c r="DN11" s="589"/>
      <c r="DO11" s="589"/>
      <c r="DP11" s="590"/>
      <c r="DQ11" s="594">
        <v>91205</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2010121</v>
      </c>
      <c r="BH12" s="589"/>
      <c r="BI12" s="589"/>
      <c r="BJ12" s="589"/>
      <c r="BK12" s="589"/>
      <c r="BL12" s="589"/>
      <c r="BM12" s="589"/>
      <c r="BN12" s="590"/>
      <c r="BO12" s="641">
        <v>36.9</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82640</v>
      </c>
      <c r="CS12" s="589"/>
      <c r="CT12" s="589"/>
      <c r="CU12" s="589"/>
      <c r="CV12" s="589"/>
      <c r="CW12" s="589"/>
      <c r="CX12" s="589"/>
      <c r="CY12" s="590"/>
      <c r="CZ12" s="641">
        <v>0.5</v>
      </c>
      <c r="DA12" s="641"/>
      <c r="DB12" s="641"/>
      <c r="DC12" s="641"/>
      <c r="DD12" s="594">
        <v>1213</v>
      </c>
      <c r="DE12" s="589"/>
      <c r="DF12" s="589"/>
      <c r="DG12" s="589"/>
      <c r="DH12" s="589"/>
      <c r="DI12" s="589"/>
      <c r="DJ12" s="589"/>
      <c r="DK12" s="589"/>
      <c r="DL12" s="589"/>
      <c r="DM12" s="589"/>
      <c r="DN12" s="589"/>
      <c r="DO12" s="589"/>
      <c r="DP12" s="590"/>
      <c r="DQ12" s="594">
        <v>60348</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25688</v>
      </c>
      <c r="S13" s="589"/>
      <c r="T13" s="589"/>
      <c r="U13" s="589"/>
      <c r="V13" s="589"/>
      <c r="W13" s="589"/>
      <c r="X13" s="589"/>
      <c r="Y13" s="590"/>
      <c r="Z13" s="641">
        <v>0.1</v>
      </c>
      <c r="AA13" s="641"/>
      <c r="AB13" s="641"/>
      <c r="AC13" s="641"/>
      <c r="AD13" s="642">
        <v>25688</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1954434</v>
      </c>
      <c r="BH13" s="589"/>
      <c r="BI13" s="589"/>
      <c r="BJ13" s="589"/>
      <c r="BK13" s="589"/>
      <c r="BL13" s="589"/>
      <c r="BM13" s="589"/>
      <c r="BN13" s="590"/>
      <c r="BO13" s="641">
        <v>35.9</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927761</v>
      </c>
      <c r="CS13" s="589"/>
      <c r="CT13" s="589"/>
      <c r="CU13" s="589"/>
      <c r="CV13" s="589"/>
      <c r="CW13" s="589"/>
      <c r="CX13" s="589"/>
      <c r="CY13" s="590"/>
      <c r="CZ13" s="641">
        <v>5.3</v>
      </c>
      <c r="DA13" s="641"/>
      <c r="DB13" s="641"/>
      <c r="DC13" s="641"/>
      <c r="DD13" s="594">
        <v>80904</v>
      </c>
      <c r="DE13" s="589"/>
      <c r="DF13" s="589"/>
      <c r="DG13" s="589"/>
      <c r="DH13" s="589"/>
      <c r="DI13" s="589"/>
      <c r="DJ13" s="589"/>
      <c r="DK13" s="589"/>
      <c r="DL13" s="589"/>
      <c r="DM13" s="589"/>
      <c r="DN13" s="589"/>
      <c r="DO13" s="589"/>
      <c r="DP13" s="590"/>
      <c r="DQ13" s="594">
        <v>823859</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99708</v>
      </c>
      <c r="BH14" s="589"/>
      <c r="BI14" s="589"/>
      <c r="BJ14" s="589"/>
      <c r="BK14" s="589"/>
      <c r="BL14" s="589"/>
      <c r="BM14" s="589"/>
      <c r="BN14" s="590"/>
      <c r="BO14" s="641">
        <v>1.8</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988217</v>
      </c>
      <c r="CS14" s="589"/>
      <c r="CT14" s="589"/>
      <c r="CU14" s="589"/>
      <c r="CV14" s="589"/>
      <c r="CW14" s="589"/>
      <c r="CX14" s="589"/>
      <c r="CY14" s="590"/>
      <c r="CZ14" s="641">
        <v>5.7</v>
      </c>
      <c r="DA14" s="641"/>
      <c r="DB14" s="641"/>
      <c r="DC14" s="641"/>
      <c r="DD14" s="594">
        <v>287856</v>
      </c>
      <c r="DE14" s="589"/>
      <c r="DF14" s="589"/>
      <c r="DG14" s="589"/>
      <c r="DH14" s="589"/>
      <c r="DI14" s="589"/>
      <c r="DJ14" s="589"/>
      <c r="DK14" s="589"/>
      <c r="DL14" s="589"/>
      <c r="DM14" s="589"/>
      <c r="DN14" s="589"/>
      <c r="DO14" s="589"/>
      <c r="DP14" s="590"/>
      <c r="DQ14" s="594">
        <v>733531</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35298</v>
      </c>
      <c r="S15" s="589"/>
      <c r="T15" s="589"/>
      <c r="U15" s="589"/>
      <c r="V15" s="589"/>
      <c r="W15" s="589"/>
      <c r="X15" s="589"/>
      <c r="Y15" s="590"/>
      <c r="Z15" s="641">
        <v>0.2</v>
      </c>
      <c r="AA15" s="641"/>
      <c r="AB15" s="641"/>
      <c r="AC15" s="641"/>
      <c r="AD15" s="642">
        <v>35298</v>
      </c>
      <c r="AE15" s="642"/>
      <c r="AF15" s="642"/>
      <c r="AG15" s="642"/>
      <c r="AH15" s="642"/>
      <c r="AI15" s="642"/>
      <c r="AJ15" s="642"/>
      <c r="AK15" s="642"/>
      <c r="AL15" s="611">
        <v>0.4</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285102</v>
      </c>
      <c r="BH15" s="589"/>
      <c r="BI15" s="589"/>
      <c r="BJ15" s="589"/>
      <c r="BK15" s="589"/>
      <c r="BL15" s="589"/>
      <c r="BM15" s="589"/>
      <c r="BN15" s="590"/>
      <c r="BO15" s="641">
        <v>5.2</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2340448</v>
      </c>
      <c r="CS15" s="589"/>
      <c r="CT15" s="589"/>
      <c r="CU15" s="589"/>
      <c r="CV15" s="589"/>
      <c r="CW15" s="589"/>
      <c r="CX15" s="589"/>
      <c r="CY15" s="590"/>
      <c r="CZ15" s="641">
        <v>13.5</v>
      </c>
      <c r="DA15" s="641"/>
      <c r="DB15" s="641"/>
      <c r="DC15" s="641"/>
      <c r="DD15" s="594">
        <v>882074</v>
      </c>
      <c r="DE15" s="589"/>
      <c r="DF15" s="589"/>
      <c r="DG15" s="589"/>
      <c r="DH15" s="589"/>
      <c r="DI15" s="589"/>
      <c r="DJ15" s="589"/>
      <c r="DK15" s="589"/>
      <c r="DL15" s="589"/>
      <c r="DM15" s="589"/>
      <c r="DN15" s="589"/>
      <c r="DO15" s="589"/>
      <c r="DP15" s="590"/>
      <c r="DQ15" s="594">
        <v>1441728</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4213600</v>
      </c>
      <c r="S16" s="589"/>
      <c r="T16" s="589"/>
      <c r="U16" s="589"/>
      <c r="V16" s="589"/>
      <c r="W16" s="589"/>
      <c r="X16" s="589"/>
      <c r="Y16" s="590"/>
      <c r="Z16" s="641">
        <v>24</v>
      </c>
      <c r="AA16" s="641"/>
      <c r="AB16" s="641"/>
      <c r="AC16" s="641"/>
      <c r="AD16" s="642">
        <v>3943548</v>
      </c>
      <c r="AE16" s="642"/>
      <c r="AF16" s="642"/>
      <c r="AG16" s="642"/>
      <c r="AH16" s="642"/>
      <c r="AI16" s="642"/>
      <c r="AJ16" s="642"/>
      <c r="AK16" s="642"/>
      <c r="AL16" s="611">
        <v>39.799999999999997</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220</v>
      </c>
      <c r="CS16" s="589"/>
      <c r="CT16" s="589"/>
      <c r="CU16" s="589"/>
      <c r="CV16" s="589"/>
      <c r="CW16" s="589"/>
      <c r="CX16" s="589"/>
      <c r="CY16" s="590"/>
      <c r="CZ16" s="641" t="s">
        <v>220</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3943548</v>
      </c>
      <c r="S17" s="589"/>
      <c r="T17" s="589"/>
      <c r="U17" s="589"/>
      <c r="V17" s="589"/>
      <c r="W17" s="589"/>
      <c r="X17" s="589"/>
      <c r="Y17" s="590"/>
      <c r="Z17" s="641">
        <v>22.5</v>
      </c>
      <c r="AA17" s="641"/>
      <c r="AB17" s="641"/>
      <c r="AC17" s="641"/>
      <c r="AD17" s="642">
        <v>3943548</v>
      </c>
      <c r="AE17" s="642"/>
      <c r="AF17" s="642"/>
      <c r="AG17" s="642"/>
      <c r="AH17" s="642"/>
      <c r="AI17" s="642"/>
      <c r="AJ17" s="642"/>
      <c r="AK17" s="642"/>
      <c r="AL17" s="611">
        <v>39.799999999999997</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1849016</v>
      </c>
      <c r="CS17" s="589"/>
      <c r="CT17" s="589"/>
      <c r="CU17" s="589"/>
      <c r="CV17" s="589"/>
      <c r="CW17" s="589"/>
      <c r="CX17" s="589"/>
      <c r="CY17" s="590"/>
      <c r="CZ17" s="641">
        <v>10.7</v>
      </c>
      <c r="DA17" s="641"/>
      <c r="DB17" s="641"/>
      <c r="DC17" s="641"/>
      <c r="DD17" s="594" t="s">
        <v>220</v>
      </c>
      <c r="DE17" s="589"/>
      <c r="DF17" s="589"/>
      <c r="DG17" s="589"/>
      <c r="DH17" s="589"/>
      <c r="DI17" s="589"/>
      <c r="DJ17" s="589"/>
      <c r="DK17" s="589"/>
      <c r="DL17" s="589"/>
      <c r="DM17" s="589"/>
      <c r="DN17" s="589"/>
      <c r="DO17" s="589"/>
      <c r="DP17" s="590"/>
      <c r="DQ17" s="594">
        <v>1828353</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270051</v>
      </c>
      <c r="S18" s="589"/>
      <c r="T18" s="589"/>
      <c r="U18" s="589"/>
      <c r="V18" s="589"/>
      <c r="W18" s="589"/>
      <c r="X18" s="589"/>
      <c r="Y18" s="590"/>
      <c r="Z18" s="641">
        <v>1.5</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405992</v>
      </c>
      <c r="BH19" s="589"/>
      <c r="BI19" s="589"/>
      <c r="BJ19" s="589"/>
      <c r="BK19" s="589"/>
      <c r="BL19" s="589"/>
      <c r="BM19" s="589"/>
      <c r="BN19" s="590"/>
      <c r="BO19" s="641">
        <v>7.5</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10507285</v>
      </c>
      <c r="S20" s="589"/>
      <c r="T20" s="589"/>
      <c r="U20" s="589"/>
      <c r="V20" s="589"/>
      <c r="W20" s="589"/>
      <c r="X20" s="589"/>
      <c r="Y20" s="590"/>
      <c r="Z20" s="641">
        <v>59.8</v>
      </c>
      <c r="AA20" s="641"/>
      <c r="AB20" s="641"/>
      <c r="AC20" s="641"/>
      <c r="AD20" s="642">
        <v>9831241</v>
      </c>
      <c r="AE20" s="642"/>
      <c r="AF20" s="642"/>
      <c r="AG20" s="642"/>
      <c r="AH20" s="642"/>
      <c r="AI20" s="642"/>
      <c r="AJ20" s="642"/>
      <c r="AK20" s="642"/>
      <c r="AL20" s="611">
        <v>99.3</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405992</v>
      </c>
      <c r="BH20" s="589"/>
      <c r="BI20" s="589"/>
      <c r="BJ20" s="589"/>
      <c r="BK20" s="589"/>
      <c r="BL20" s="589"/>
      <c r="BM20" s="589"/>
      <c r="BN20" s="590"/>
      <c r="BO20" s="641">
        <v>7.5</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17354846</v>
      </c>
      <c r="CS20" s="589"/>
      <c r="CT20" s="589"/>
      <c r="CU20" s="589"/>
      <c r="CV20" s="589"/>
      <c r="CW20" s="589"/>
      <c r="CX20" s="589"/>
      <c r="CY20" s="590"/>
      <c r="CZ20" s="641">
        <v>100</v>
      </c>
      <c r="DA20" s="641"/>
      <c r="DB20" s="641"/>
      <c r="DC20" s="641"/>
      <c r="DD20" s="594">
        <v>1364651</v>
      </c>
      <c r="DE20" s="589"/>
      <c r="DF20" s="589"/>
      <c r="DG20" s="589"/>
      <c r="DH20" s="589"/>
      <c r="DI20" s="589"/>
      <c r="DJ20" s="589"/>
      <c r="DK20" s="589"/>
      <c r="DL20" s="589"/>
      <c r="DM20" s="589"/>
      <c r="DN20" s="589"/>
      <c r="DO20" s="589"/>
      <c r="DP20" s="590"/>
      <c r="DQ20" s="594">
        <v>11979522</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8108</v>
      </c>
      <c r="S21" s="589"/>
      <c r="T21" s="589"/>
      <c r="U21" s="589"/>
      <c r="V21" s="589"/>
      <c r="W21" s="589"/>
      <c r="X21" s="589"/>
      <c r="Y21" s="590"/>
      <c r="Z21" s="641">
        <v>0</v>
      </c>
      <c r="AA21" s="641"/>
      <c r="AB21" s="641"/>
      <c r="AC21" s="641"/>
      <c r="AD21" s="642">
        <v>8108</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102487</v>
      </c>
      <c r="S22" s="589"/>
      <c r="T22" s="589"/>
      <c r="U22" s="589"/>
      <c r="V22" s="589"/>
      <c r="W22" s="589"/>
      <c r="X22" s="589"/>
      <c r="Y22" s="590"/>
      <c r="Z22" s="641">
        <v>0.6</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190289</v>
      </c>
      <c r="S23" s="589"/>
      <c r="T23" s="589"/>
      <c r="U23" s="589"/>
      <c r="V23" s="589"/>
      <c r="W23" s="589"/>
      <c r="X23" s="589"/>
      <c r="Y23" s="590"/>
      <c r="Z23" s="641">
        <v>1.1000000000000001</v>
      </c>
      <c r="AA23" s="641"/>
      <c r="AB23" s="641"/>
      <c r="AC23" s="641"/>
      <c r="AD23" s="642">
        <v>59417</v>
      </c>
      <c r="AE23" s="642"/>
      <c r="AF23" s="642"/>
      <c r="AG23" s="642"/>
      <c r="AH23" s="642"/>
      <c r="AI23" s="642"/>
      <c r="AJ23" s="642"/>
      <c r="AK23" s="642"/>
      <c r="AL23" s="611">
        <v>0.6</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405992</v>
      </c>
      <c r="BH23" s="589"/>
      <c r="BI23" s="589"/>
      <c r="BJ23" s="589"/>
      <c r="BK23" s="589"/>
      <c r="BL23" s="589"/>
      <c r="BM23" s="589"/>
      <c r="BN23" s="590"/>
      <c r="BO23" s="641">
        <v>7.5</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87750</v>
      </c>
      <c r="S24" s="589"/>
      <c r="T24" s="589"/>
      <c r="U24" s="589"/>
      <c r="V24" s="589"/>
      <c r="W24" s="589"/>
      <c r="X24" s="589"/>
      <c r="Y24" s="590"/>
      <c r="Z24" s="641">
        <v>0.5</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9050766</v>
      </c>
      <c r="CS24" s="639"/>
      <c r="CT24" s="639"/>
      <c r="CU24" s="639"/>
      <c r="CV24" s="639"/>
      <c r="CW24" s="639"/>
      <c r="CX24" s="639"/>
      <c r="CY24" s="686"/>
      <c r="CZ24" s="690">
        <v>52.2</v>
      </c>
      <c r="DA24" s="691"/>
      <c r="DB24" s="691"/>
      <c r="DC24" s="692"/>
      <c r="DD24" s="685">
        <v>5728883</v>
      </c>
      <c r="DE24" s="639"/>
      <c r="DF24" s="639"/>
      <c r="DG24" s="639"/>
      <c r="DH24" s="639"/>
      <c r="DI24" s="639"/>
      <c r="DJ24" s="639"/>
      <c r="DK24" s="686"/>
      <c r="DL24" s="685">
        <v>5662399</v>
      </c>
      <c r="DM24" s="639"/>
      <c r="DN24" s="639"/>
      <c r="DO24" s="639"/>
      <c r="DP24" s="639"/>
      <c r="DQ24" s="639"/>
      <c r="DR24" s="639"/>
      <c r="DS24" s="639"/>
      <c r="DT24" s="639"/>
      <c r="DU24" s="639"/>
      <c r="DV24" s="686"/>
      <c r="DW24" s="687">
        <v>52.7</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2782190</v>
      </c>
      <c r="S25" s="589"/>
      <c r="T25" s="589"/>
      <c r="U25" s="589"/>
      <c r="V25" s="589"/>
      <c r="W25" s="589"/>
      <c r="X25" s="589"/>
      <c r="Y25" s="590"/>
      <c r="Z25" s="641">
        <v>15.8</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3127220</v>
      </c>
      <c r="CS25" s="607"/>
      <c r="CT25" s="607"/>
      <c r="CU25" s="607"/>
      <c r="CV25" s="607"/>
      <c r="CW25" s="607"/>
      <c r="CX25" s="607"/>
      <c r="CY25" s="608"/>
      <c r="CZ25" s="591">
        <v>18</v>
      </c>
      <c r="DA25" s="609"/>
      <c r="DB25" s="609"/>
      <c r="DC25" s="610"/>
      <c r="DD25" s="594">
        <v>2776457</v>
      </c>
      <c r="DE25" s="607"/>
      <c r="DF25" s="607"/>
      <c r="DG25" s="607"/>
      <c r="DH25" s="607"/>
      <c r="DI25" s="607"/>
      <c r="DJ25" s="607"/>
      <c r="DK25" s="608"/>
      <c r="DL25" s="594">
        <v>2712280</v>
      </c>
      <c r="DM25" s="607"/>
      <c r="DN25" s="607"/>
      <c r="DO25" s="607"/>
      <c r="DP25" s="607"/>
      <c r="DQ25" s="607"/>
      <c r="DR25" s="607"/>
      <c r="DS25" s="607"/>
      <c r="DT25" s="607"/>
      <c r="DU25" s="607"/>
      <c r="DV25" s="608"/>
      <c r="DW25" s="611">
        <v>25.2</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2175790</v>
      </c>
      <c r="CS26" s="589"/>
      <c r="CT26" s="589"/>
      <c r="CU26" s="589"/>
      <c r="CV26" s="589"/>
      <c r="CW26" s="589"/>
      <c r="CX26" s="589"/>
      <c r="CY26" s="590"/>
      <c r="CZ26" s="591">
        <v>12.5</v>
      </c>
      <c r="DA26" s="609"/>
      <c r="DB26" s="609"/>
      <c r="DC26" s="610"/>
      <c r="DD26" s="594">
        <v>1969300</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1327152</v>
      </c>
      <c r="S27" s="589"/>
      <c r="T27" s="589"/>
      <c r="U27" s="589"/>
      <c r="V27" s="589"/>
      <c r="W27" s="589"/>
      <c r="X27" s="589"/>
      <c r="Y27" s="590"/>
      <c r="Z27" s="641">
        <v>7.6</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5444293</v>
      </c>
      <c r="BH27" s="589"/>
      <c r="BI27" s="589"/>
      <c r="BJ27" s="589"/>
      <c r="BK27" s="589"/>
      <c r="BL27" s="589"/>
      <c r="BM27" s="589"/>
      <c r="BN27" s="590"/>
      <c r="BO27" s="641">
        <v>100</v>
      </c>
      <c r="BP27" s="641"/>
      <c r="BQ27" s="641"/>
      <c r="BR27" s="641"/>
      <c r="BS27" s="594">
        <v>18910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4074530</v>
      </c>
      <c r="CS27" s="607"/>
      <c r="CT27" s="607"/>
      <c r="CU27" s="607"/>
      <c r="CV27" s="607"/>
      <c r="CW27" s="607"/>
      <c r="CX27" s="607"/>
      <c r="CY27" s="608"/>
      <c r="CZ27" s="591">
        <v>23.5</v>
      </c>
      <c r="DA27" s="609"/>
      <c r="DB27" s="609"/>
      <c r="DC27" s="610"/>
      <c r="DD27" s="594">
        <v>1124073</v>
      </c>
      <c r="DE27" s="607"/>
      <c r="DF27" s="607"/>
      <c r="DG27" s="607"/>
      <c r="DH27" s="607"/>
      <c r="DI27" s="607"/>
      <c r="DJ27" s="607"/>
      <c r="DK27" s="608"/>
      <c r="DL27" s="594">
        <v>1121766</v>
      </c>
      <c r="DM27" s="607"/>
      <c r="DN27" s="607"/>
      <c r="DO27" s="607"/>
      <c r="DP27" s="607"/>
      <c r="DQ27" s="607"/>
      <c r="DR27" s="607"/>
      <c r="DS27" s="607"/>
      <c r="DT27" s="607"/>
      <c r="DU27" s="607"/>
      <c r="DV27" s="608"/>
      <c r="DW27" s="611">
        <v>10.4</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6648</v>
      </c>
      <c r="S28" s="589"/>
      <c r="T28" s="589"/>
      <c r="U28" s="589"/>
      <c r="V28" s="589"/>
      <c r="W28" s="589"/>
      <c r="X28" s="589"/>
      <c r="Y28" s="590"/>
      <c r="Z28" s="641">
        <v>0</v>
      </c>
      <c r="AA28" s="641"/>
      <c r="AB28" s="641"/>
      <c r="AC28" s="641"/>
      <c r="AD28" s="642">
        <v>567</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1849016</v>
      </c>
      <c r="CS28" s="589"/>
      <c r="CT28" s="589"/>
      <c r="CU28" s="589"/>
      <c r="CV28" s="589"/>
      <c r="CW28" s="589"/>
      <c r="CX28" s="589"/>
      <c r="CY28" s="590"/>
      <c r="CZ28" s="591">
        <v>10.7</v>
      </c>
      <c r="DA28" s="609"/>
      <c r="DB28" s="609"/>
      <c r="DC28" s="610"/>
      <c r="DD28" s="594">
        <v>1828353</v>
      </c>
      <c r="DE28" s="589"/>
      <c r="DF28" s="589"/>
      <c r="DG28" s="589"/>
      <c r="DH28" s="589"/>
      <c r="DI28" s="589"/>
      <c r="DJ28" s="589"/>
      <c r="DK28" s="590"/>
      <c r="DL28" s="594">
        <v>1828353</v>
      </c>
      <c r="DM28" s="589"/>
      <c r="DN28" s="589"/>
      <c r="DO28" s="589"/>
      <c r="DP28" s="589"/>
      <c r="DQ28" s="589"/>
      <c r="DR28" s="589"/>
      <c r="DS28" s="589"/>
      <c r="DT28" s="589"/>
      <c r="DU28" s="589"/>
      <c r="DV28" s="590"/>
      <c r="DW28" s="611">
        <v>17</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7143</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1847326</v>
      </c>
      <c r="CS29" s="607"/>
      <c r="CT29" s="607"/>
      <c r="CU29" s="607"/>
      <c r="CV29" s="607"/>
      <c r="CW29" s="607"/>
      <c r="CX29" s="607"/>
      <c r="CY29" s="608"/>
      <c r="CZ29" s="591">
        <v>10.6</v>
      </c>
      <c r="DA29" s="609"/>
      <c r="DB29" s="609"/>
      <c r="DC29" s="610"/>
      <c r="DD29" s="594">
        <v>1826663</v>
      </c>
      <c r="DE29" s="607"/>
      <c r="DF29" s="607"/>
      <c r="DG29" s="607"/>
      <c r="DH29" s="607"/>
      <c r="DI29" s="607"/>
      <c r="DJ29" s="607"/>
      <c r="DK29" s="608"/>
      <c r="DL29" s="594">
        <v>1826663</v>
      </c>
      <c r="DM29" s="607"/>
      <c r="DN29" s="607"/>
      <c r="DO29" s="607"/>
      <c r="DP29" s="607"/>
      <c r="DQ29" s="607"/>
      <c r="DR29" s="607"/>
      <c r="DS29" s="607"/>
      <c r="DT29" s="607"/>
      <c r="DU29" s="607"/>
      <c r="DV29" s="608"/>
      <c r="DW29" s="611">
        <v>17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544637</v>
      </c>
      <c r="S30" s="589"/>
      <c r="T30" s="589"/>
      <c r="U30" s="589"/>
      <c r="V30" s="589"/>
      <c r="W30" s="589"/>
      <c r="X30" s="589"/>
      <c r="Y30" s="590"/>
      <c r="Z30" s="641">
        <v>3.1</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98.1</v>
      </c>
      <c r="BH30" s="655"/>
      <c r="BI30" s="655"/>
      <c r="BJ30" s="655"/>
      <c r="BK30" s="655"/>
      <c r="BL30" s="655"/>
      <c r="BM30" s="656">
        <v>93.2</v>
      </c>
      <c r="BN30" s="655"/>
      <c r="BO30" s="655"/>
      <c r="BP30" s="655"/>
      <c r="BQ30" s="657"/>
      <c r="BR30" s="654">
        <v>98</v>
      </c>
      <c r="BS30" s="655"/>
      <c r="BT30" s="655"/>
      <c r="BU30" s="655"/>
      <c r="BV30" s="655"/>
      <c r="BW30" s="655"/>
      <c r="BX30" s="656">
        <v>92.9</v>
      </c>
      <c r="BY30" s="655"/>
      <c r="BZ30" s="655"/>
      <c r="CA30" s="655"/>
      <c r="CB30" s="657"/>
      <c r="CD30" s="660"/>
      <c r="CE30" s="661"/>
      <c r="CF30" s="625" t="s">
        <v>292</v>
      </c>
      <c r="CG30" s="622"/>
      <c r="CH30" s="622"/>
      <c r="CI30" s="622"/>
      <c r="CJ30" s="622"/>
      <c r="CK30" s="622"/>
      <c r="CL30" s="622"/>
      <c r="CM30" s="622"/>
      <c r="CN30" s="622"/>
      <c r="CO30" s="622"/>
      <c r="CP30" s="622"/>
      <c r="CQ30" s="623"/>
      <c r="CR30" s="588">
        <v>1591211</v>
      </c>
      <c r="CS30" s="589"/>
      <c r="CT30" s="589"/>
      <c r="CU30" s="589"/>
      <c r="CV30" s="589"/>
      <c r="CW30" s="589"/>
      <c r="CX30" s="589"/>
      <c r="CY30" s="590"/>
      <c r="CZ30" s="591">
        <v>9.1999999999999993</v>
      </c>
      <c r="DA30" s="609"/>
      <c r="DB30" s="609"/>
      <c r="DC30" s="610"/>
      <c r="DD30" s="594">
        <v>1570924</v>
      </c>
      <c r="DE30" s="589"/>
      <c r="DF30" s="589"/>
      <c r="DG30" s="589"/>
      <c r="DH30" s="589"/>
      <c r="DI30" s="589"/>
      <c r="DJ30" s="589"/>
      <c r="DK30" s="590"/>
      <c r="DL30" s="594">
        <v>1570924</v>
      </c>
      <c r="DM30" s="589"/>
      <c r="DN30" s="589"/>
      <c r="DO30" s="589"/>
      <c r="DP30" s="589"/>
      <c r="DQ30" s="589"/>
      <c r="DR30" s="589"/>
      <c r="DS30" s="589"/>
      <c r="DT30" s="589"/>
      <c r="DU30" s="589"/>
      <c r="DV30" s="590"/>
      <c r="DW30" s="611">
        <v>14.6</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211525</v>
      </c>
      <c r="S31" s="589"/>
      <c r="T31" s="589"/>
      <c r="U31" s="589"/>
      <c r="V31" s="589"/>
      <c r="W31" s="589"/>
      <c r="X31" s="589"/>
      <c r="Y31" s="590"/>
      <c r="Z31" s="641">
        <v>1.2</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98.4</v>
      </c>
      <c r="BH31" s="607"/>
      <c r="BI31" s="607"/>
      <c r="BJ31" s="607"/>
      <c r="BK31" s="607"/>
      <c r="BL31" s="607"/>
      <c r="BM31" s="643">
        <v>94.3</v>
      </c>
      <c r="BN31" s="653"/>
      <c r="BO31" s="653"/>
      <c r="BP31" s="653"/>
      <c r="BQ31" s="617"/>
      <c r="BR31" s="652">
        <v>98.4</v>
      </c>
      <c r="BS31" s="607"/>
      <c r="BT31" s="607"/>
      <c r="BU31" s="607"/>
      <c r="BV31" s="607"/>
      <c r="BW31" s="607"/>
      <c r="BX31" s="643">
        <v>94.3</v>
      </c>
      <c r="BY31" s="653"/>
      <c r="BZ31" s="653"/>
      <c r="CA31" s="653"/>
      <c r="CB31" s="617"/>
      <c r="CD31" s="660"/>
      <c r="CE31" s="661"/>
      <c r="CF31" s="625" t="s">
        <v>296</v>
      </c>
      <c r="CG31" s="622"/>
      <c r="CH31" s="622"/>
      <c r="CI31" s="622"/>
      <c r="CJ31" s="622"/>
      <c r="CK31" s="622"/>
      <c r="CL31" s="622"/>
      <c r="CM31" s="622"/>
      <c r="CN31" s="622"/>
      <c r="CO31" s="622"/>
      <c r="CP31" s="622"/>
      <c r="CQ31" s="623"/>
      <c r="CR31" s="588">
        <v>256115</v>
      </c>
      <c r="CS31" s="607"/>
      <c r="CT31" s="607"/>
      <c r="CU31" s="607"/>
      <c r="CV31" s="607"/>
      <c r="CW31" s="607"/>
      <c r="CX31" s="607"/>
      <c r="CY31" s="608"/>
      <c r="CZ31" s="591">
        <v>1.5</v>
      </c>
      <c r="DA31" s="609"/>
      <c r="DB31" s="609"/>
      <c r="DC31" s="610"/>
      <c r="DD31" s="594">
        <v>255739</v>
      </c>
      <c r="DE31" s="607"/>
      <c r="DF31" s="607"/>
      <c r="DG31" s="607"/>
      <c r="DH31" s="607"/>
      <c r="DI31" s="607"/>
      <c r="DJ31" s="607"/>
      <c r="DK31" s="608"/>
      <c r="DL31" s="594">
        <v>255739</v>
      </c>
      <c r="DM31" s="607"/>
      <c r="DN31" s="607"/>
      <c r="DO31" s="607"/>
      <c r="DP31" s="607"/>
      <c r="DQ31" s="607"/>
      <c r="DR31" s="607"/>
      <c r="DS31" s="607"/>
      <c r="DT31" s="607"/>
      <c r="DU31" s="607"/>
      <c r="DV31" s="608"/>
      <c r="DW31" s="611">
        <v>2.4</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131105</v>
      </c>
      <c r="S32" s="589"/>
      <c r="T32" s="589"/>
      <c r="U32" s="589"/>
      <c r="V32" s="589"/>
      <c r="W32" s="589"/>
      <c r="X32" s="589"/>
      <c r="Y32" s="590"/>
      <c r="Z32" s="641">
        <v>0.7</v>
      </c>
      <c r="AA32" s="641"/>
      <c r="AB32" s="641"/>
      <c r="AC32" s="641"/>
      <c r="AD32" s="642">
        <v>277</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97.7</v>
      </c>
      <c r="BH32" s="573"/>
      <c r="BI32" s="573"/>
      <c r="BJ32" s="573"/>
      <c r="BK32" s="573"/>
      <c r="BL32" s="573"/>
      <c r="BM32" s="636">
        <v>91.3</v>
      </c>
      <c r="BN32" s="573"/>
      <c r="BO32" s="573"/>
      <c r="BP32" s="573"/>
      <c r="BQ32" s="630"/>
      <c r="BR32" s="651">
        <v>97.4</v>
      </c>
      <c r="BS32" s="573"/>
      <c r="BT32" s="573"/>
      <c r="BU32" s="573"/>
      <c r="BV32" s="573"/>
      <c r="BW32" s="573"/>
      <c r="BX32" s="636">
        <v>90.6</v>
      </c>
      <c r="BY32" s="573"/>
      <c r="BZ32" s="573"/>
      <c r="CA32" s="573"/>
      <c r="CB32" s="630"/>
      <c r="CD32" s="662"/>
      <c r="CE32" s="663"/>
      <c r="CF32" s="625" t="s">
        <v>299</v>
      </c>
      <c r="CG32" s="622"/>
      <c r="CH32" s="622"/>
      <c r="CI32" s="622"/>
      <c r="CJ32" s="622"/>
      <c r="CK32" s="622"/>
      <c r="CL32" s="622"/>
      <c r="CM32" s="622"/>
      <c r="CN32" s="622"/>
      <c r="CO32" s="622"/>
      <c r="CP32" s="622"/>
      <c r="CQ32" s="623"/>
      <c r="CR32" s="588">
        <v>1690</v>
      </c>
      <c r="CS32" s="589"/>
      <c r="CT32" s="589"/>
      <c r="CU32" s="589"/>
      <c r="CV32" s="589"/>
      <c r="CW32" s="589"/>
      <c r="CX32" s="589"/>
      <c r="CY32" s="590"/>
      <c r="CZ32" s="591">
        <v>0</v>
      </c>
      <c r="DA32" s="609"/>
      <c r="DB32" s="609"/>
      <c r="DC32" s="610"/>
      <c r="DD32" s="594">
        <v>1690</v>
      </c>
      <c r="DE32" s="589"/>
      <c r="DF32" s="589"/>
      <c r="DG32" s="589"/>
      <c r="DH32" s="589"/>
      <c r="DI32" s="589"/>
      <c r="DJ32" s="589"/>
      <c r="DK32" s="590"/>
      <c r="DL32" s="594">
        <v>1690</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1658117</v>
      </c>
      <c r="S33" s="589"/>
      <c r="T33" s="589"/>
      <c r="U33" s="589"/>
      <c r="V33" s="589"/>
      <c r="W33" s="589"/>
      <c r="X33" s="589"/>
      <c r="Y33" s="590"/>
      <c r="Z33" s="641">
        <v>9.4</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6939429</v>
      </c>
      <c r="CS33" s="607"/>
      <c r="CT33" s="607"/>
      <c r="CU33" s="607"/>
      <c r="CV33" s="607"/>
      <c r="CW33" s="607"/>
      <c r="CX33" s="607"/>
      <c r="CY33" s="608"/>
      <c r="CZ33" s="591">
        <v>40</v>
      </c>
      <c r="DA33" s="609"/>
      <c r="DB33" s="609"/>
      <c r="DC33" s="610"/>
      <c r="DD33" s="594">
        <v>5970755</v>
      </c>
      <c r="DE33" s="607"/>
      <c r="DF33" s="607"/>
      <c r="DG33" s="607"/>
      <c r="DH33" s="607"/>
      <c r="DI33" s="607"/>
      <c r="DJ33" s="607"/>
      <c r="DK33" s="608"/>
      <c r="DL33" s="594">
        <v>5068588</v>
      </c>
      <c r="DM33" s="607"/>
      <c r="DN33" s="607"/>
      <c r="DO33" s="607"/>
      <c r="DP33" s="607"/>
      <c r="DQ33" s="607"/>
      <c r="DR33" s="607"/>
      <c r="DS33" s="607"/>
      <c r="DT33" s="607"/>
      <c r="DU33" s="607"/>
      <c r="DV33" s="608"/>
      <c r="DW33" s="611">
        <v>47.2</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2323133</v>
      </c>
      <c r="CS34" s="589"/>
      <c r="CT34" s="589"/>
      <c r="CU34" s="589"/>
      <c r="CV34" s="589"/>
      <c r="CW34" s="589"/>
      <c r="CX34" s="589"/>
      <c r="CY34" s="590"/>
      <c r="CZ34" s="591">
        <v>13.4</v>
      </c>
      <c r="DA34" s="609"/>
      <c r="DB34" s="609"/>
      <c r="DC34" s="610"/>
      <c r="DD34" s="594">
        <v>1923496</v>
      </c>
      <c r="DE34" s="589"/>
      <c r="DF34" s="589"/>
      <c r="DG34" s="589"/>
      <c r="DH34" s="589"/>
      <c r="DI34" s="589"/>
      <c r="DJ34" s="589"/>
      <c r="DK34" s="590"/>
      <c r="DL34" s="594">
        <v>1750756</v>
      </c>
      <c r="DM34" s="589"/>
      <c r="DN34" s="589"/>
      <c r="DO34" s="589"/>
      <c r="DP34" s="589"/>
      <c r="DQ34" s="589"/>
      <c r="DR34" s="589"/>
      <c r="DS34" s="589"/>
      <c r="DT34" s="589"/>
      <c r="DU34" s="589"/>
      <c r="DV34" s="590"/>
      <c r="DW34" s="611">
        <v>16.3</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849717</v>
      </c>
      <c r="S35" s="589"/>
      <c r="T35" s="589"/>
      <c r="U35" s="589"/>
      <c r="V35" s="589"/>
      <c r="W35" s="589"/>
      <c r="X35" s="589"/>
      <c r="Y35" s="590"/>
      <c r="Z35" s="641">
        <v>4.8</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2855729</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-542865</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109036</v>
      </c>
      <c r="CS35" s="607"/>
      <c r="CT35" s="607"/>
      <c r="CU35" s="607"/>
      <c r="CV35" s="607"/>
      <c r="CW35" s="607"/>
      <c r="CX35" s="607"/>
      <c r="CY35" s="608"/>
      <c r="CZ35" s="591">
        <v>0.6</v>
      </c>
      <c r="DA35" s="609"/>
      <c r="DB35" s="609"/>
      <c r="DC35" s="610"/>
      <c r="DD35" s="594">
        <v>101283</v>
      </c>
      <c r="DE35" s="607"/>
      <c r="DF35" s="607"/>
      <c r="DG35" s="607"/>
      <c r="DH35" s="607"/>
      <c r="DI35" s="607"/>
      <c r="DJ35" s="607"/>
      <c r="DK35" s="608"/>
      <c r="DL35" s="594">
        <v>101115</v>
      </c>
      <c r="DM35" s="607"/>
      <c r="DN35" s="607"/>
      <c r="DO35" s="607"/>
      <c r="DP35" s="607"/>
      <c r="DQ35" s="607"/>
      <c r="DR35" s="607"/>
      <c r="DS35" s="607"/>
      <c r="DT35" s="607"/>
      <c r="DU35" s="607"/>
      <c r="DV35" s="608"/>
      <c r="DW35" s="611">
        <v>0.9</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17564436</v>
      </c>
      <c r="S36" s="629"/>
      <c r="T36" s="629"/>
      <c r="U36" s="629"/>
      <c r="V36" s="629"/>
      <c r="W36" s="629"/>
      <c r="X36" s="629"/>
      <c r="Y36" s="632"/>
      <c r="Z36" s="633">
        <v>100</v>
      </c>
      <c r="AA36" s="633"/>
      <c r="AB36" s="633"/>
      <c r="AC36" s="633"/>
      <c r="AD36" s="634">
        <v>9899610</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488388</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-722075</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2078230</v>
      </c>
      <c r="CS36" s="589"/>
      <c r="CT36" s="589"/>
      <c r="CU36" s="589"/>
      <c r="CV36" s="589"/>
      <c r="CW36" s="589"/>
      <c r="CX36" s="589"/>
      <c r="CY36" s="590"/>
      <c r="CZ36" s="591">
        <v>12</v>
      </c>
      <c r="DA36" s="609"/>
      <c r="DB36" s="609"/>
      <c r="DC36" s="610"/>
      <c r="DD36" s="594">
        <v>1861286</v>
      </c>
      <c r="DE36" s="589"/>
      <c r="DF36" s="589"/>
      <c r="DG36" s="589"/>
      <c r="DH36" s="589"/>
      <c r="DI36" s="589"/>
      <c r="DJ36" s="589"/>
      <c r="DK36" s="590"/>
      <c r="DL36" s="594">
        <v>1272467</v>
      </c>
      <c r="DM36" s="589"/>
      <c r="DN36" s="589"/>
      <c r="DO36" s="589"/>
      <c r="DP36" s="589"/>
      <c r="DQ36" s="589"/>
      <c r="DR36" s="589"/>
      <c r="DS36" s="589"/>
      <c r="DT36" s="589"/>
      <c r="DU36" s="589"/>
      <c r="DV36" s="590"/>
      <c r="DW36" s="611">
        <v>11.8</v>
      </c>
      <c r="DX36" s="612"/>
      <c r="DY36" s="612"/>
      <c r="DZ36" s="612"/>
      <c r="EA36" s="612"/>
      <c r="EB36" s="612"/>
      <c r="EC36" s="613"/>
    </row>
    <row r="37" spans="2:133" ht="11.25" customHeight="1">
      <c r="AQ37" s="614" t="s">
        <v>314</v>
      </c>
      <c r="AR37" s="615"/>
      <c r="AS37" s="615"/>
      <c r="AT37" s="615"/>
      <c r="AU37" s="615"/>
      <c r="AV37" s="615"/>
      <c r="AW37" s="615"/>
      <c r="AX37" s="615"/>
      <c r="AY37" s="616"/>
      <c r="AZ37" s="588">
        <v>455804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9272</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984572</v>
      </c>
      <c r="CS37" s="607"/>
      <c r="CT37" s="607"/>
      <c r="CU37" s="607"/>
      <c r="CV37" s="607"/>
      <c r="CW37" s="607"/>
      <c r="CX37" s="607"/>
      <c r="CY37" s="608"/>
      <c r="CZ37" s="591">
        <v>5.7</v>
      </c>
      <c r="DA37" s="609"/>
      <c r="DB37" s="609"/>
      <c r="DC37" s="610"/>
      <c r="DD37" s="594">
        <v>984572</v>
      </c>
      <c r="DE37" s="607"/>
      <c r="DF37" s="607"/>
      <c r="DG37" s="607"/>
      <c r="DH37" s="607"/>
      <c r="DI37" s="607"/>
      <c r="DJ37" s="607"/>
      <c r="DK37" s="608"/>
      <c r="DL37" s="594">
        <v>822222</v>
      </c>
      <c r="DM37" s="607"/>
      <c r="DN37" s="607"/>
      <c r="DO37" s="607"/>
      <c r="DP37" s="607"/>
      <c r="DQ37" s="607"/>
      <c r="DR37" s="607"/>
      <c r="DS37" s="607"/>
      <c r="DT37" s="607"/>
      <c r="DU37" s="607"/>
      <c r="DV37" s="608"/>
      <c r="DW37" s="611">
        <v>7.6</v>
      </c>
      <c r="DX37" s="612"/>
      <c r="DY37" s="612"/>
      <c r="DZ37" s="612"/>
      <c r="EA37" s="612"/>
      <c r="EB37" s="612"/>
      <c r="EC37" s="613"/>
    </row>
    <row r="38" spans="2:133" ht="11.25" customHeight="1">
      <c r="AQ38" s="614" t="s">
        <v>317</v>
      </c>
      <c r="AR38" s="615"/>
      <c r="AS38" s="615"/>
      <c r="AT38" s="615"/>
      <c r="AU38" s="615"/>
      <c r="AV38" s="615"/>
      <c r="AW38" s="615"/>
      <c r="AX38" s="615"/>
      <c r="AY38" s="616"/>
      <c r="AZ38" s="588">
        <v>24397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16187</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2375528</v>
      </c>
      <c r="CS38" s="589"/>
      <c r="CT38" s="589"/>
      <c r="CU38" s="589"/>
      <c r="CV38" s="589"/>
      <c r="CW38" s="589"/>
      <c r="CX38" s="589"/>
      <c r="CY38" s="590"/>
      <c r="CZ38" s="591">
        <v>13.7</v>
      </c>
      <c r="DA38" s="609"/>
      <c r="DB38" s="609"/>
      <c r="DC38" s="610"/>
      <c r="DD38" s="594">
        <v>2034523</v>
      </c>
      <c r="DE38" s="589"/>
      <c r="DF38" s="589"/>
      <c r="DG38" s="589"/>
      <c r="DH38" s="589"/>
      <c r="DI38" s="589"/>
      <c r="DJ38" s="589"/>
      <c r="DK38" s="590"/>
      <c r="DL38" s="594">
        <v>1944250</v>
      </c>
      <c r="DM38" s="589"/>
      <c r="DN38" s="589"/>
      <c r="DO38" s="589"/>
      <c r="DP38" s="589"/>
      <c r="DQ38" s="589"/>
      <c r="DR38" s="589"/>
      <c r="DS38" s="589"/>
      <c r="DT38" s="589"/>
      <c r="DU38" s="589"/>
      <c r="DV38" s="590"/>
      <c r="DW38" s="611">
        <v>18.100000000000001</v>
      </c>
      <c r="DX38" s="612"/>
      <c r="DY38" s="612"/>
      <c r="DZ38" s="612"/>
      <c r="EA38" s="612"/>
      <c r="EB38" s="612"/>
      <c r="EC38" s="613"/>
    </row>
    <row r="39" spans="2:133" ht="11.25" customHeight="1">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96</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53502</v>
      </c>
      <c r="CS39" s="607"/>
      <c r="CT39" s="607"/>
      <c r="CU39" s="607"/>
      <c r="CV39" s="607"/>
      <c r="CW39" s="607"/>
      <c r="CX39" s="607"/>
      <c r="CY39" s="608"/>
      <c r="CZ39" s="591">
        <v>0.3</v>
      </c>
      <c r="DA39" s="609"/>
      <c r="DB39" s="609"/>
      <c r="DC39" s="610"/>
      <c r="DD39" s="594">
        <v>50167</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574205</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103</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t="s">
        <v>321</v>
      </c>
      <c r="CS40" s="589"/>
      <c r="CT40" s="589"/>
      <c r="CU40" s="589"/>
      <c r="CV40" s="589"/>
      <c r="CW40" s="589"/>
      <c r="CX40" s="589"/>
      <c r="CY40" s="590"/>
      <c r="CZ40" s="591" t="s">
        <v>321</v>
      </c>
      <c r="DA40" s="609"/>
      <c r="DB40" s="609"/>
      <c r="DC40" s="610"/>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1312935</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299</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1364651</v>
      </c>
      <c r="CS42" s="589"/>
      <c r="CT42" s="589"/>
      <c r="CU42" s="589"/>
      <c r="CV42" s="589"/>
      <c r="CW42" s="589"/>
      <c r="CX42" s="589"/>
      <c r="CY42" s="590"/>
      <c r="CZ42" s="591">
        <v>7.9</v>
      </c>
      <c r="DA42" s="592"/>
      <c r="DB42" s="592"/>
      <c r="DC42" s="593"/>
      <c r="DD42" s="594">
        <v>279884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11224</v>
      </c>
      <c r="CS43" s="607"/>
      <c r="CT43" s="607"/>
      <c r="CU43" s="607"/>
      <c r="CV43" s="607"/>
      <c r="CW43" s="607"/>
      <c r="CX43" s="607"/>
      <c r="CY43" s="608"/>
      <c r="CZ43" s="591">
        <v>0.1</v>
      </c>
      <c r="DA43" s="609"/>
      <c r="DB43" s="609"/>
      <c r="DC43" s="610"/>
      <c r="DD43" s="594">
        <v>4641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1364651</v>
      </c>
      <c r="CS44" s="589"/>
      <c r="CT44" s="589"/>
      <c r="CU44" s="589"/>
      <c r="CV44" s="589"/>
      <c r="CW44" s="589"/>
      <c r="CX44" s="589"/>
      <c r="CY44" s="590"/>
      <c r="CZ44" s="591">
        <v>7.9</v>
      </c>
      <c r="DA44" s="592"/>
      <c r="DB44" s="592"/>
      <c r="DC44" s="593"/>
      <c r="DD44" s="594">
        <v>279884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668959</v>
      </c>
      <c r="CS45" s="607"/>
      <c r="CT45" s="607"/>
      <c r="CU45" s="607"/>
      <c r="CV45" s="607"/>
      <c r="CW45" s="607"/>
      <c r="CX45" s="607"/>
      <c r="CY45" s="608"/>
      <c r="CZ45" s="591">
        <v>3.9</v>
      </c>
      <c r="DA45" s="609"/>
      <c r="DB45" s="609"/>
      <c r="DC45" s="610"/>
      <c r="DD45" s="594">
        <v>17797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659021</v>
      </c>
      <c r="CS46" s="589"/>
      <c r="CT46" s="589"/>
      <c r="CU46" s="589"/>
      <c r="CV46" s="589"/>
      <c r="CW46" s="589"/>
      <c r="CX46" s="589"/>
      <c r="CY46" s="590"/>
      <c r="CZ46" s="591">
        <v>3.8</v>
      </c>
      <c r="DA46" s="592"/>
      <c r="DB46" s="592"/>
      <c r="DC46" s="593"/>
      <c r="DD46" s="594">
        <v>252775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t="s">
        <v>321</v>
      </c>
      <c r="CS47" s="607"/>
      <c r="CT47" s="607"/>
      <c r="CU47" s="607"/>
      <c r="CV47" s="607"/>
      <c r="CW47" s="607"/>
      <c r="CX47" s="607"/>
      <c r="CY47" s="608"/>
      <c r="CZ47" s="591" t="s">
        <v>321</v>
      </c>
      <c r="DA47" s="609"/>
      <c r="DB47" s="609"/>
      <c r="DC47" s="610"/>
      <c r="DD47" s="594" t="s">
        <v>321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17354846</v>
      </c>
      <c r="CS49" s="573"/>
      <c r="CT49" s="573"/>
      <c r="CU49" s="573"/>
      <c r="CV49" s="573"/>
      <c r="CW49" s="573"/>
      <c r="CX49" s="573"/>
      <c r="CY49" s="574"/>
      <c r="CZ49" s="575">
        <v>100</v>
      </c>
      <c r="DA49" s="576"/>
      <c r="DB49" s="576"/>
      <c r="DC49" s="577"/>
      <c r="DD49" s="578">
        <v>11979522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8" scale="9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70" zoomScaleNormal="25" zoomScaleSheetLayoutView="70" workbookViewId="0">
      <selection activeCell="AU95" sqref="AU9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17604</v>
      </c>
      <c r="R7" s="1101"/>
      <c r="S7" s="1101"/>
      <c r="T7" s="1101"/>
      <c r="U7" s="1101"/>
      <c r="V7" s="1101">
        <v>17394</v>
      </c>
      <c r="W7" s="1101"/>
      <c r="X7" s="1101"/>
      <c r="Y7" s="1101"/>
      <c r="Z7" s="1101"/>
      <c r="AA7" s="1101">
        <v>210</v>
      </c>
      <c r="AB7" s="1101"/>
      <c r="AC7" s="1101"/>
      <c r="AD7" s="1101"/>
      <c r="AE7" s="1102"/>
      <c r="AF7" s="1103">
        <v>200</v>
      </c>
      <c r="AG7" s="1104"/>
      <c r="AH7" s="1104"/>
      <c r="AI7" s="1104"/>
      <c r="AJ7" s="1105"/>
      <c r="AK7" s="1087">
        <v>545</v>
      </c>
      <c r="AL7" s="1088"/>
      <c r="AM7" s="1088"/>
      <c r="AN7" s="1088"/>
      <c r="AO7" s="1088"/>
      <c r="AP7" s="1088">
        <v>16502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f>17564+1</f>
        <v>17565</v>
      </c>
      <c r="R23" s="1065"/>
      <c r="S23" s="1065"/>
      <c r="T23" s="1065"/>
      <c r="U23" s="1065"/>
      <c r="V23" s="1065">
        <v>17355</v>
      </c>
      <c r="W23" s="1065"/>
      <c r="X23" s="1065"/>
      <c r="Y23" s="1065"/>
      <c r="Z23" s="1065"/>
      <c r="AA23" s="1065">
        <v>210</v>
      </c>
      <c r="AB23" s="1065"/>
      <c r="AC23" s="1065"/>
      <c r="AD23" s="1065"/>
      <c r="AE23" s="1066"/>
      <c r="AF23" s="1067">
        <v>200</v>
      </c>
      <c r="AG23" s="1065"/>
      <c r="AH23" s="1065"/>
      <c r="AI23" s="1065"/>
      <c r="AJ23" s="1068"/>
      <c r="AK23" s="1069"/>
      <c r="AL23" s="1070"/>
      <c r="AM23" s="1070"/>
      <c r="AN23" s="1070"/>
      <c r="AO23" s="1070"/>
      <c r="AP23" s="1065">
        <v>16502</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7233</v>
      </c>
      <c r="R28" s="1050"/>
      <c r="S28" s="1050"/>
      <c r="T28" s="1050"/>
      <c r="U28" s="1050"/>
      <c r="V28" s="1050">
        <f>7775+1</f>
        <v>7776</v>
      </c>
      <c r="W28" s="1050"/>
      <c r="X28" s="1050"/>
      <c r="Y28" s="1050"/>
      <c r="Z28" s="1050"/>
      <c r="AA28" s="1050">
        <v>-543</v>
      </c>
      <c r="AB28" s="1050"/>
      <c r="AC28" s="1050"/>
      <c r="AD28" s="1050"/>
      <c r="AE28" s="1051"/>
      <c r="AF28" s="1052">
        <v>-543</v>
      </c>
      <c r="AG28" s="1050"/>
      <c r="AH28" s="1050"/>
      <c r="AI28" s="1050"/>
      <c r="AJ28" s="1053"/>
      <c r="AK28" s="1054">
        <v>627</v>
      </c>
      <c r="AL28" s="1042"/>
      <c r="AM28" s="1042"/>
      <c r="AN28" s="1042"/>
      <c r="AO28" s="1042"/>
      <c r="AP28" s="1042" t="s">
        <v>538</v>
      </c>
      <c r="AQ28" s="1042"/>
      <c r="AR28" s="1042"/>
      <c r="AS28" s="1042"/>
      <c r="AT28" s="1042"/>
      <c r="AU28" s="1042" t="s">
        <v>539</v>
      </c>
      <c r="AV28" s="1042"/>
      <c r="AW28" s="1042"/>
      <c r="AX28" s="1042"/>
      <c r="AY28" s="1042"/>
      <c r="AZ28" s="1043" t="s">
        <v>539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380</v>
      </c>
      <c r="C29" s="1034"/>
      <c r="D29" s="1034"/>
      <c r="E29" s="1034"/>
      <c r="F29" s="1034"/>
      <c r="G29" s="1034"/>
      <c r="H29" s="1034"/>
      <c r="I29" s="1034"/>
      <c r="J29" s="1034"/>
      <c r="K29" s="1034"/>
      <c r="L29" s="1034"/>
      <c r="M29" s="1034"/>
      <c r="N29" s="1034"/>
      <c r="O29" s="1034"/>
      <c r="P29" s="1035"/>
      <c r="Q29" s="1039">
        <f>4029+1</f>
        <v>4030</v>
      </c>
      <c r="R29" s="1040"/>
      <c r="S29" s="1040"/>
      <c r="T29" s="1040"/>
      <c r="U29" s="1040"/>
      <c r="V29" s="1040">
        <v>3967</v>
      </c>
      <c r="W29" s="1040"/>
      <c r="X29" s="1040"/>
      <c r="Y29" s="1040"/>
      <c r="Z29" s="1040"/>
      <c r="AA29" s="1040">
        <v>63</v>
      </c>
      <c r="AB29" s="1040"/>
      <c r="AC29" s="1040"/>
      <c r="AD29" s="1040"/>
      <c r="AE29" s="1041"/>
      <c r="AF29" s="1015">
        <v>63</v>
      </c>
      <c r="AG29" s="1016"/>
      <c r="AH29" s="1016"/>
      <c r="AI29" s="1016"/>
      <c r="AJ29" s="1017"/>
      <c r="AK29" s="976">
        <v>721</v>
      </c>
      <c r="AL29" s="967"/>
      <c r="AM29" s="967"/>
      <c r="AN29" s="967"/>
      <c r="AO29" s="967"/>
      <c r="AP29" s="967" t="s">
        <v>539</v>
      </c>
      <c r="AQ29" s="967"/>
      <c r="AR29" s="967"/>
      <c r="AS29" s="967"/>
      <c r="AT29" s="967"/>
      <c r="AU29" s="967" t="s">
        <v>539</v>
      </c>
      <c r="AV29" s="967"/>
      <c r="AW29" s="967"/>
      <c r="AX29" s="967"/>
      <c r="AY29" s="967"/>
      <c r="AZ29" s="1038" t="s">
        <v>539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381</v>
      </c>
      <c r="C30" s="1034"/>
      <c r="D30" s="1034"/>
      <c r="E30" s="1034"/>
      <c r="F30" s="1034"/>
      <c r="G30" s="1034"/>
      <c r="H30" s="1034"/>
      <c r="I30" s="1034"/>
      <c r="J30" s="1034"/>
      <c r="K30" s="1034"/>
      <c r="L30" s="1034"/>
      <c r="M30" s="1034"/>
      <c r="N30" s="1034"/>
      <c r="O30" s="1034"/>
      <c r="P30" s="1035"/>
      <c r="Q30" s="1039">
        <v>1229</v>
      </c>
      <c r="R30" s="1040"/>
      <c r="S30" s="1040"/>
      <c r="T30" s="1040"/>
      <c r="U30" s="1040"/>
      <c r="V30" s="1040">
        <v>1210</v>
      </c>
      <c r="W30" s="1040"/>
      <c r="X30" s="1040"/>
      <c r="Y30" s="1040"/>
      <c r="Z30" s="1040"/>
      <c r="AA30" s="1040">
        <v>19</v>
      </c>
      <c r="AB30" s="1040"/>
      <c r="AC30" s="1040"/>
      <c r="AD30" s="1040"/>
      <c r="AE30" s="1041"/>
      <c r="AF30" s="1015">
        <v>19</v>
      </c>
      <c r="AG30" s="1016"/>
      <c r="AH30" s="1016"/>
      <c r="AI30" s="1016"/>
      <c r="AJ30" s="1017"/>
      <c r="AK30" s="976">
        <v>702</v>
      </c>
      <c r="AL30" s="967"/>
      <c r="AM30" s="967"/>
      <c r="AN30" s="967"/>
      <c r="AO30" s="967"/>
      <c r="AP30" s="967" t="s">
        <v>539</v>
      </c>
      <c r="AQ30" s="967"/>
      <c r="AR30" s="967"/>
      <c r="AS30" s="967"/>
      <c r="AT30" s="967"/>
      <c r="AU30" s="967" t="s">
        <v>539</v>
      </c>
      <c r="AV30" s="967"/>
      <c r="AW30" s="967"/>
      <c r="AX30" s="967"/>
      <c r="AY30" s="967"/>
      <c r="AZ30" s="1038" t="s">
        <v>539</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382</v>
      </c>
      <c r="C31" s="1034"/>
      <c r="D31" s="1034"/>
      <c r="E31" s="1034"/>
      <c r="F31" s="1034"/>
      <c r="G31" s="1034"/>
      <c r="H31" s="1034"/>
      <c r="I31" s="1034"/>
      <c r="J31" s="1034"/>
      <c r="K31" s="1034"/>
      <c r="L31" s="1034"/>
      <c r="M31" s="1034"/>
      <c r="N31" s="1034"/>
      <c r="O31" s="1034"/>
      <c r="P31" s="1035"/>
      <c r="Q31" s="1039">
        <f>473-1</f>
        <v>472</v>
      </c>
      <c r="R31" s="1040"/>
      <c r="S31" s="1040"/>
      <c r="T31" s="1040"/>
      <c r="U31" s="1040"/>
      <c r="V31" s="1040">
        <v>494</v>
      </c>
      <c r="W31" s="1040"/>
      <c r="X31" s="1040"/>
      <c r="Y31" s="1040"/>
      <c r="Z31" s="1040"/>
      <c r="AA31" s="1040">
        <v>-22</v>
      </c>
      <c r="AB31" s="1040"/>
      <c r="AC31" s="1040"/>
      <c r="AD31" s="1040"/>
      <c r="AE31" s="1041"/>
      <c r="AF31" s="1015" t="s">
        <v>111</v>
      </c>
      <c r="AG31" s="1016"/>
      <c r="AH31" s="1016"/>
      <c r="AI31" s="1016"/>
      <c r="AJ31" s="1017"/>
      <c r="AK31" s="976">
        <v>456</v>
      </c>
      <c r="AL31" s="967"/>
      <c r="AM31" s="967"/>
      <c r="AN31" s="967"/>
      <c r="AO31" s="967"/>
      <c r="AP31" s="967">
        <v>3227</v>
      </c>
      <c r="AQ31" s="967"/>
      <c r="AR31" s="967"/>
      <c r="AS31" s="967"/>
      <c r="AT31" s="967"/>
      <c r="AU31" s="967">
        <v>2476</v>
      </c>
      <c r="AV31" s="967"/>
      <c r="AW31" s="967"/>
      <c r="AX31" s="967"/>
      <c r="AY31" s="967"/>
      <c r="AZ31" s="1038" t="s">
        <v>538</v>
      </c>
      <c r="BA31" s="1038"/>
      <c r="BB31" s="1038"/>
      <c r="BC31" s="1038"/>
      <c r="BD31" s="1038"/>
      <c r="BE31" s="1028" t="s">
        <v>383</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1258</v>
      </c>
      <c r="R32" s="1040"/>
      <c r="S32" s="1040"/>
      <c r="T32" s="1040"/>
      <c r="U32" s="1040"/>
      <c r="V32" s="1040">
        <v>1167</v>
      </c>
      <c r="W32" s="1040"/>
      <c r="X32" s="1040"/>
      <c r="Y32" s="1040"/>
      <c r="Z32" s="1040"/>
      <c r="AA32" s="1040">
        <v>91</v>
      </c>
      <c r="AB32" s="1040"/>
      <c r="AC32" s="1040"/>
      <c r="AD32" s="1040"/>
      <c r="AE32" s="1041"/>
      <c r="AF32" s="1015">
        <v>792</v>
      </c>
      <c r="AG32" s="1016"/>
      <c r="AH32" s="1016"/>
      <c r="AI32" s="1016"/>
      <c r="AJ32" s="1017"/>
      <c r="AK32" s="976">
        <v>25</v>
      </c>
      <c r="AL32" s="967"/>
      <c r="AM32" s="967"/>
      <c r="AN32" s="967"/>
      <c r="AO32" s="967"/>
      <c r="AP32" s="967">
        <v>2358</v>
      </c>
      <c r="AQ32" s="967"/>
      <c r="AR32" s="967"/>
      <c r="AS32" s="967"/>
      <c r="AT32" s="967"/>
      <c r="AU32" s="967">
        <v>52</v>
      </c>
      <c r="AV32" s="967"/>
      <c r="AW32" s="967"/>
      <c r="AX32" s="967"/>
      <c r="AY32" s="967"/>
      <c r="AZ32" s="1038" t="s">
        <v>538</v>
      </c>
      <c r="BA32" s="1038"/>
      <c r="BB32" s="1038"/>
      <c r="BC32" s="1038"/>
      <c r="BD32" s="1038"/>
      <c r="BE32" s="1028" t="s">
        <v>383</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385</v>
      </c>
      <c r="C33" s="1034"/>
      <c r="D33" s="1034"/>
      <c r="E33" s="1034"/>
      <c r="F33" s="1034"/>
      <c r="G33" s="1034"/>
      <c r="H33" s="1034"/>
      <c r="I33" s="1034"/>
      <c r="J33" s="1034"/>
      <c r="K33" s="1034"/>
      <c r="L33" s="1034"/>
      <c r="M33" s="1034"/>
      <c r="N33" s="1034"/>
      <c r="O33" s="1034"/>
      <c r="P33" s="1035"/>
      <c r="Q33" s="1039">
        <v>1219</v>
      </c>
      <c r="R33" s="1040"/>
      <c r="S33" s="1040"/>
      <c r="T33" s="1040"/>
      <c r="U33" s="1040"/>
      <c r="V33" s="1040">
        <v>1219</v>
      </c>
      <c r="W33" s="1040"/>
      <c r="X33" s="1040"/>
      <c r="Y33" s="1040"/>
      <c r="Z33" s="1040"/>
      <c r="AA33" s="1040" t="s">
        <v>538</v>
      </c>
      <c r="AB33" s="1040"/>
      <c r="AC33" s="1040"/>
      <c r="AD33" s="1040"/>
      <c r="AE33" s="1041"/>
      <c r="AF33" s="1015" t="s">
        <v>111</v>
      </c>
      <c r="AG33" s="1016"/>
      <c r="AH33" s="1016"/>
      <c r="AI33" s="1016"/>
      <c r="AJ33" s="1017"/>
      <c r="AK33" s="976">
        <v>488</v>
      </c>
      <c r="AL33" s="967"/>
      <c r="AM33" s="967"/>
      <c r="AN33" s="967"/>
      <c r="AO33" s="967"/>
      <c r="AP33" s="967">
        <v>7684</v>
      </c>
      <c r="AQ33" s="967"/>
      <c r="AR33" s="967"/>
      <c r="AS33" s="967"/>
      <c r="AT33" s="967"/>
      <c r="AU33" s="967">
        <v>6309</v>
      </c>
      <c r="AV33" s="967"/>
      <c r="AW33" s="967"/>
      <c r="AX33" s="967"/>
      <c r="AY33" s="967"/>
      <c r="AZ33" s="1038" t="s">
        <v>539</v>
      </c>
      <c r="BA33" s="1038"/>
      <c r="BB33" s="1038"/>
      <c r="BC33" s="1038"/>
      <c r="BD33" s="1038"/>
      <c r="BE33" s="1028" t="s">
        <v>386</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331</v>
      </c>
      <c r="AG63" s="955"/>
      <c r="AH63" s="955"/>
      <c r="AI63" s="955"/>
      <c r="AJ63" s="1026"/>
      <c r="AK63" s="1027"/>
      <c r="AL63" s="959"/>
      <c r="AM63" s="959"/>
      <c r="AN63" s="959"/>
      <c r="AO63" s="959"/>
      <c r="AP63" s="955">
        <v>13269</v>
      </c>
      <c r="AQ63" s="955"/>
      <c r="AR63" s="955"/>
      <c r="AS63" s="955"/>
      <c r="AT63" s="955"/>
      <c r="AU63" s="955">
        <v>8837</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391</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540</v>
      </c>
      <c r="C68" s="982"/>
      <c r="D68" s="982"/>
      <c r="E68" s="982"/>
      <c r="F68" s="982"/>
      <c r="G68" s="982"/>
      <c r="H68" s="982"/>
      <c r="I68" s="982"/>
      <c r="J68" s="982"/>
      <c r="K68" s="982"/>
      <c r="L68" s="982"/>
      <c r="M68" s="982"/>
      <c r="N68" s="982"/>
      <c r="O68" s="982"/>
      <c r="P68" s="983"/>
      <c r="Q68" s="984">
        <v>2081</v>
      </c>
      <c r="R68" s="978"/>
      <c r="S68" s="978"/>
      <c r="T68" s="978"/>
      <c r="U68" s="978"/>
      <c r="V68" s="978">
        <v>2003</v>
      </c>
      <c r="W68" s="978"/>
      <c r="X68" s="978"/>
      <c r="Y68" s="978"/>
      <c r="Z68" s="978"/>
      <c r="AA68" s="978">
        <v>78</v>
      </c>
      <c r="AB68" s="978"/>
      <c r="AC68" s="978"/>
      <c r="AD68" s="978"/>
      <c r="AE68" s="978"/>
      <c r="AF68" s="978">
        <v>78</v>
      </c>
      <c r="AG68" s="978"/>
      <c r="AH68" s="978"/>
      <c r="AI68" s="978"/>
      <c r="AJ68" s="978"/>
      <c r="AK68" s="978" t="s">
        <v>538</v>
      </c>
      <c r="AL68" s="978"/>
      <c r="AM68" s="978"/>
      <c r="AN68" s="978"/>
      <c r="AO68" s="978"/>
      <c r="AP68" s="978">
        <v>2358</v>
      </c>
      <c r="AQ68" s="978"/>
      <c r="AR68" s="978"/>
      <c r="AS68" s="978"/>
      <c r="AT68" s="978"/>
      <c r="AU68" s="978">
        <v>1061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541</v>
      </c>
      <c r="C69" s="971"/>
      <c r="D69" s="971"/>
      <c r="E69" s="971"/>
      <c r="F69" s="971"/>
      <c r="G69" s="971"/>
      <c r="H69" s="971"/>
      <c r="I69" s="971"/>
      <c r="J69" s="971"/>
      <c r="K69" s="971"/>
      <c r="L69" s="971"/>
      <c r="M69" s="971"/>
      <c r="N69" s="971"/>
      <c r="O69" s="971"/>
      <c r="P69" s="972"/>
      <c r="Q69" s="973">
        <v>4155</v>
      </c>
      <c r="R69" s="967"/>
      <c r="S69" s="967"/>
      <c r="T69" s="967"/>
      <c r="U69" s="967"/>
      <c r="V69" s="967">
        <v>4154</v>
      </c>
      <c r="W69" s="967"/>
      <c r="X69" s="967"/>
      <c r="Y69" s="967"/>
      <c r="Z69" s="967"/>
      <c r="AA69" s="967">
        <v>1</v>
      </c>
      <c r="AB69" s="967"/>
      <c r="AC69" s="967"/>
      <c r="AD69" s="967"/>
      <c r="AE69" s="967"/>
      <c r="AF69" s="967">
        <v>0</v>
      </c>
      <c r="AG69" s="967"/>
      <c r="AH69" s="967"/>
      <c r="AI69" s="967"/>
      <c r="AJ69" s="967"/>
      <c r="AK69" s="967" t="s">
        <v>538</v>
      </c>
      <c r="AL69" s="967"/>
      <c r="AM69" s="967"/>
      <c r="AN69" s="967"/>
      <c r="AO69" s="967"/>
      <c r="AP69" s="967">
        <v>777</v>
      </c>
      <c r="AQ69" s="967"/>
      <c r="AR69" s="967"/>
      <c r="AS69" s="967"/>
      <c r="AT69" s="967"/>
      <c r="AU69" s="967">
        <v>143</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544</v>
      </c>
      <c r="C70" s="971"/>
      <c r="D70" s="971"/>
      <c r="E70" s="971"/>
      <c r="F70" s="971"/>
      <c r="G70" s="971"/>
      <c r="H70" s="971"/>
      <c r="I70" s="971"/>
      <c r="J70" s="971"/>
      <c r="K70" s="971"/>
      <c r="L70" s="971"/>
      <c r="M70" s="971"/>
      <c r="N70" s="971"/>
      <c r="O70" s="971"/>
      <c r="P70" s="972"/>
      <c r="Q70" s="973">
        <v>194</v>
      </c>
      <c r="R70" s="967"/>
      <c r="S70" s="967"/>
      <c r="T70" s="967"/>
      <c r="U70" s="967"/>
      <c r="V70" s="967">
        <v>166</v>
      </c>
      <c r="W70" s="967"/>
      <c r="X70" s="967"/>
      <c r="Y70" s="967"/>
      <c r="Z70" s="967"/>
      <c r="AA70" s="967">
        <v>28</v>
      </c>
      <c r="AB70" s="967"/>
      <c r="AC70" s="967"/>
      <c r="AD70" s="967"/>
      <c r="AE70" s="967"/>
      <c r="AF70" s="967">
        <v>28</v>
      </c>
      <c r="AG70" s="967"/>
      <c r="AH70" s="967"/>
      <c r="AI70" s="967"/>
      <c r="AJ70" s="967"/>
      <c r="AK70" s="967">
        <v>11</v>
      </c>
      <c r="AL70" s="967"/>
      <c r="AM70" s="967"/>
      <c r="AN70" s="967"/>
      <c r="AO70" s="967"/>
      <c r="AP70" s="967" t="s">
        <v>538</v>
      </c>
      <c r="AQ70" s="967"/>
      <c r="AR70" s="967"/>
      <c r="AS70" s="967"/>
      <c r="AT70" s="967"/>
      <c r="AU70" s="967" t="s">
        <v>538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545</v>
      </c>
      <c r="C71" s="971"/>
      <c r="D71" s="971"/>
      <c r="E71" s="971"/>
      <c r="F71" s="971"/>
      <c r="G71" s="971"/>
      <c r="H71" s="971"/>
      <c r="I71" s="971"/>
      <c r="J71" s="971"/>
      <c r="K71" s="971"/>
      <c r="L71" s="971"/>
      <c r="M71" s="971"/>
      <c r="N71" s="971"/>
      <c r="O71" s="971"/>
      <c r="P71" s="972"/>
      <c r="Q71" s="973">
        <v>998134</v>
      </c>
      <c r="R71" s="967"/>
      <c r="S71" s="967"/>
      <c r="T71" s="967"/>
      <c r="U71" s="967"/>
      <c r="V71" s="967">
        <v>966662</v>
      </c>
      <c r="W71" s="967"/>
      <c r="X71" s="967"/>
      <c r="Y71" s="967"/>
      <c r="Z71" s="967"/>
      <c r="AA71" s="967">
        <v>31472</v>
      </c>
      <c r="AB71" s="967"/>
      <c r="AC71" s="967"/>
      <c r="AD71" s="967"/>
      <c r="AE71" s="967"/>
      <c r="AF71" s="967">
        <v>31472</v>
      </c>
      <c r="AG71" s="967"/>
      <c r="AH71" s="967"/>
      <c r="AI71" s="967"/>
      <c r="AJ71" s="967"/>
      <c r="AK71" s="967">
        <v>5942</v>
      </c>
      <c r="AL71" s="967"/>
      <c r="AM71" s="967"/>
      <c r="AN71" s="967"/>
      <c r="AO71" s="967"/>
      <c r="AP71" s="967" t="s">
        <v>538</v>
      </c>
      <c r="AQ71" s="967"/>
      <c r="AR71" s="967"/>
      <c r="AS71" s="967"/>
      <c r="AT71" s="967"/>
      <c r="AU71" s="967" t="s">
        <v>538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542</v>
      </c>
      <c r="C72" s="971"/>
      <c r="D72" s="971"/>
      <c r="E72" s="971"/>
      <c r="F72" s="971"/>
      <c r="G72" s="971"/>
      <c r="H72" s="971"/>
      <c r="I72" s="971"/>
      <c r="J72" s="971"/>
      <c r="K72" s="971"/>
      <c r="L72" s="971"/>
      <c r="M72" s="971"/>
      <c r="N72" s="971"/>
      <c r="O72" s="971"/>
      <c r="P72" s="972"/>
      <c r="Q72" s="973">
        <v>43564</v>
      </c>
      <c r="R72" s="967"/>
      <c r="S72" s="967"/>
      <c r="T72" s="967"/>
      <c r="U72" s="967"/>
      <c r="V72" s="967">
        <v>37771</v>
      </c>
      <c r="W72" s="967"/>
      <c r="X72" s="967"/>
      <c r="Y72" s="967"/>
      <c r="Z72" s="967"/>
      <c r="AA72" s="967">
        <v>5792</v>
      </c>
      <c r="AB72" s="967"/>
      <c r="AC72" s="967"/>
      <c r="AD72" s="967"/>
      <c r="AE72" s="967"/>
      <c r="AF72" s="967">
        <v>29201</v>
      </c>
      <c r="AG72" s="967"/>
      <c r="AH72" s="967"/>
      <c r="AI72" s="967"/>
      <c r="AJ72" s="967"/>
      <c r="AK72" s="967" t="s">
        <v>538</v>
      </c>
      <c r="AL72" s="967"/>
      <c r="AM72" s="967"/>
      <c r="AN72" s="967"/>
      <c r="AO72" s="967"/>
      <c r="AP72" s="967">
        <v>144908</v>
      </c>
      <c r="AQ72" s="967"/>
      <c r="AR72" s="967"/>
      <c r="AS72" s="967"/>
      <c r="AT72" s="967"/>
      <c r="AU72" s="967" t="s">
        <v>538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543</v>
      </c>
      <c r="C73" s="971"/>
      <c r="D73" s="971"/>
      <c r="E73" s="971"/>
      <c r="F73" s="971"/>
      <c r="G73" s="971"/>
      <c r="H73" s="971"/>
      <c r="I73" s="971"/>
      <c r="J73" s="971"/>
      <c r="K73" s="971"/>
      <c r="L73" s="971"/>
      <c r="M73" s="971"/>
      <c r="N73" s="971"/>
      <c r="O73" s="971"/>
      <c r="P73" s="972"/>
      <c r="Q73" s="973">
        <v>9051</v>
      </c>
      <c r="R73" s="967"/>
      <c r="S73" s="967"/>
      <c r="T73" s="967"/>
      <c r="U73" s="967"/>
      <c r="V73" s="967">
        <v>6088</v>
      </c>
      <c r="W73" s="967"/>
      <c r="X73" s="967"/>
      <c r="Y73" s="967"/>
      <c r="Z73" s="967"/>
      <c r="AA73" s="967">
        <v>2963</v>
      </c>
      <c r="AB73" s="967"/>
      <c r="AC73" s="967"/>
      <c r="AD73" s="967"/>
      <c r="AE73" s="967"/>
      <c r="AF73" s="967">
        <v>14577</v>
      </c>
      <c r="AG73" s="967"/>
      <c r="AH73" s="967"/>
      <c r="AI73" s="967"/>
      <c r="AJ73" s="967"/>
      <c r="AK73" s="967" t="s">
        <v>538</v>
      </c>
      <c r="AL73" s="967"/>
      <c r="AM73" s="967"/>
      <c r="AN73" s="967"/>
      <c r="AO73" s="967"/>
      <c r="AP73" s="967">
        <v>19295</v>
      </c>
      <c r="AQ73" s="967"/>
      <c r="AR73" s="967"/>
      <c r="AS73" s="967"/>
      <c r="AT73" s="967"/>
      <c r="AU73" s="967" t="s">
        <v>538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75356</v>
      </c>
      <c r="AG88" s="955"/>
      <c r="AH88" s="955"/>
      <c r="AI88" s="955"/>
      <c r="AJ88" s="955"/>
      <c r="AK88" s="959"/>
      <c r="AL88" s="959"/>
      <c r="AM88" s="959"/>
      <c r="AN88" s="959"/>
      <c r="AO88" s="959"/>
      <c r="AP88" s="955">
        <v>167338</v>
      </c>
      <c r="AQ88" s="955"/>
      <c r="AR88" s="955"/>
      <c r="AS88" s="955"/>
      <c r="AT88" s="955"/>
      <c r="AU88" s="955">
        <v>1204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1678021</v>
      </c>
      <c r="AB110" s="873"/>
      <c r="AC110" s="873"/>
      <c r="AD110" s="873"/>
      <c r="AE110" s="874"/>
      <c r="AF110" s="875">
        <v>1678511</v>
      </c>
      <c r="AG110" s="873"/>
      <c r="AH110" s="873"/>
      <c r="AI110" s="873"/>
      <c r="AJ110" s="874"/>
      <c r="AK110" s="875">
        <v>1847326</v>
      </c>
      <c r="AL110" s="873"/>
      <c r="AM110" s="873"/>
      <c r="AN110" s="873"/>
      <c r="AO110" s="874"/>
      <c r="AP110" s="876">
        <v>19.899999999999999</v>
      </c>
      <c r="AQ110" s="877"/>
      <c r="AR110" s="877"/>
      <c r="AS110" s="877"/>
      <c r="AT110" s="878"/>
      <c r="AU110" s="920" t="s">
        <v>61</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15947136</v>
      </c>
      <c r="BR110" s="800"/>
      <c r="BS110" s="800"/>
      <c r="BT110" s="800"/>
      <c r="BU110" s="800"/>
      <c r="BV110" s="800">
        <v>16435002</v>
      </c>
      <c r="BW110" s="800"/>
      <c r="BX110" s="800"/>
      <c r="BY110" s="800"/>
      <c r="BZ110" s="800"/>
      <c r="CA110" s="800">
        <v>16501908</v>
      </c>
      <c r="CB110" s="800"/>
      <c r="CC110" s="800"/>
      <c r="CD110" s="800"/>
      <c r="CE110" s="800"/>
      <c r="CF110" s="861">
        <v>177.4</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265113</v>
      </c>
      <c r="BR111" s="771"/>
      <c r="BS111" s="771"/>
      <c r="BT111" s="771"/>
      <c r="BU111" s="771"/>
      <c r="BV111" s="771">
        <v>176743</v>
      </c>
      <c r="BW111" s="771"/>
      <c r="BX111" s="771"/>
      <c r="BY111" s="771"/>
      <c r="BZ111" s="771"/>
      <c r="CA111" s="771">
        <v>88372</v>
      </c>
      <c r="CB111" s="771"/>
      <c r="CC111" s="771"/>
      <c r="CD111" s="771"/>
      <c r="CE111" s="771"/>
      <c r="CF111" s="848">
        <v>1</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8673193</v>
      </c>
      <c r="BR112" s="771"/>
      <c r="BS112" s="771"/>
      <c r="BT112" s="771"/>
      <c r="BU112" s="771"/>
      <c r="BV112" s="771">
        <v>8545367</v>
      </c>
      <c r="BW112" s="771"/>
      <c r="BX112" s="771"/>
      <c r="BY112" s="771"/>
      <c r="BZ112" s="771"/>
      <c r="CA112" s="771">
        <v>8836350</v>
      </c>
      <c r="CB112" s="771"/>
      <c r="CC112" s="771"/>
      <c r="CD112" s="771"/>
      <c r="CE112" s="771"/>
      <c r="CF112" s="848">
        <v>95</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640089</v>
      </c>
      <c r="AB113" s="909"/>
      <c r="AC113" s="909"/>
      <c r="AD113" s="909"/>
      <c r="AE113" s="910"/>
      <c r="AF113" s="911">
        <v>685864</v>
      </c>
      <c r="AG113" s="909"/>
      <c r="AH113" s="909"/>
      <c r="AI113" s="909"/>
      <c r="AJ113" s="910"/>
      <c r="AK113" s="911">
        <v>728051</v>
      </c>
      <c r="AL113" s="909"/>
      <c r="AM113" s="909"/>
      <c r="AN113" s="909"/>
      <c r="AO113" s="910"/>
      <c r="AP113" s="912">
        <v>7.8</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497212</v>
      </c>
      <c r="BR113" s="771"/>
      <c r="BS113" s="771"/>
      <c r="BT113" s="771"/>
      <c r="BU113" s="771"/>
      <c r="BV113" s="771">
        <v>729963</v>
      </c>
      <c r="BW113" s="771"/>
      <c r="BX113" s="771"/>
      <c r="BY113" s="771"/>
      <c r="BZ113" s="771"/>
      <c r="CA113" s="771">
        <v>1204139</v>
      </c>
      <c r="CB113" s="771"/>
      <c r="CC113" s="771"/>
      <c r="CD113" s="771"/>
      <c r="CE113" s="771"/>
      <c r="CF113" s="848">
        <v>12.9</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50360</v>
      </c>
      <c r="AB114" s="784"/>
      <c r="AC114" s="784"/>
      <c r="AD114" s="784"/>
      <c r="AE114" s="785"/>
      <c r="AF114" s="786">
        <v>15084</v>
      </c>
      <c r="AG114" s="784"/>
      <c r="AH114" s="784"/>
      <c r="AI114" s="784"/>
      <c r="AJ114" s="785"/>
      <c r="AK114" s="786">
        <v>22070</v>
      </c>
      <c r="AL114" s="784"/>
      <c r="AM114" s="784"/>
      <c r="AN114" s="784"/>
      <c r="AO114" s="785"/>
      <c r="AP114" s="754">
        <v>0.2</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3766919</v>
      </c>
      <c r="BR114" s="771"/>
      <c r="BS114" s="771"/>
      <c r="BT114" s="771"/>
      <c r="BU114" s="771"/>
      <c r="BV114" s="771">
        <v>3593627</v>
      </c>
      <c r="BW114" s="771"/>
      <c r="BX114" s="771"/>
      <c r="BY114" s="771"/>
      <c r="BZ114" s="771"/>
      <c r="CA114" s="771">
        <v>3434907</v>
      </c>
      <c r="CB114" s="771"/>
      <c r="CC114" s="771"/>
      <c r="CD114" s="771"/>
      <c r="CE114" s="771"/>
      <c r="CF114" s="848">
        <v>36.9</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88370</v>
      </c>
      <c r="AB115" s="909"/>
      <c r="AC115" s="909"/>
      <c r="AD115" s="909"/>
      <c r="AE115" s="910"/>
      <c r="AF115" s="911">
        <v>88370</v>
      </c>
      <c r="AG115" s="909"/>
      <c r="AH115" s="909"/>
      <c r="AI115" s="909"/>
      <c r="AJ115" s="910"/>
      <c r="AK115" s="911">
        <v>88370</v>
      </c>
      <c r="AL115" s="909"/>
      <c r="AM115" s="909"/>
      <c r="AN115" s="909"/>
      <c r="AO115" s="910"/>
      <c r="AP115" s="912">
        <v>1</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2456840</v>
      </c>
      <c r="AB117" s="895"/>
      <c r="AC117" s="895"/>
      <c r="AD117" s="895"/>
      <c r="AE117" s="896"/>
      <c r="AF117" s="898">
        <v>2467829</v>
      </c>
      <c r="AG117" s="895"/>
      <c r="AH117" s="895"/>
      <c r="AI117" s="895"/>
      <c r="AJ117" s="896"/>
      <c r="AK117" s="898">
        <v>2685817</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429</v>
      </c>
      <c r="BR117" s="858"/>
      <c r="BS117" s="858"/>
      <c r="BT117" s="858"/>
      <c r="BU117" s="858"/>
      <c r="BV117" s="858" t="s">
        <v>429</v>
      </c>
      <c r="BW117" s="858"/>
      <c r="BX117" s="858"/>
      <c r="BY117" s="858"/>
      <c r="BZ117" s="858"/>
      <c r="CA117" s="858" t="s">
        <v>429</v>
      </c>
      <c r="CB117" s="858"/>
      <c r="CC117" s="858"/>
      <c r="CD117" s="858"/>
      <c r="CE117" s="858"/>
      <c r="CF117" s="848" t="s">
        <v>429</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429</v>
      </c>
      <c r="DH117" s="784"/>
      <c r="DI117" s="784"/>
      <c r="DJ117" s="784"/>
      <c r="DK117" s="785"/>
      <c r="DL117" s="786" t="s">
        <v>429</v>
      </c>
      <c r="DM117" s="784"/>
      <c r="DN117" s="784"/>
      <c r="DO117" s="784"/>
      <c r="DP117" s="785"/>
      <c r="DQ117" s="786" t="s">
        <v>429</v>
      </c>
      <c r="DR117" s="784"/>
      <c r="DS117" s="784"/>
      <c r="DT117" s="784"/>
      <c r="DU117" s="785"/>
      <c r="DV117" s="754" t="s">
        <v>429</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431</v>
      </c>
      <c r="BP118" s="838"/>
      <c r="BQ118" s="857">
        <v>29149573</v>
      </c>
      <c r="BR118" s="858"/>
      <c r="BS118" s="858"/>
      <c r="BT118" s="858"/>
      <c r="BU118" s="858"/>
      <c r="BV118" s="858">
        <v>29480702</v>
      </c>
      <c r="BW118" s="858"/>
      <c r="BX118" s="858"/>
      <c r="BY118" s="858"/>
      <c r="BZ118" s="858"/>
      <c r="CA118" s="858">
        <v>30065676</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433</v>
      </c>
      <c r="DH118" s="784"/>
      <c r="DI118" s="784"/>
      <c r="DJ118" s="784"/>
      <c r="DK118" s="785"/>
      <c r="DL118" s="786" t="s">
        <v>433</v>
      </c>
      <c r="DM118" s="784"/>
      <c r="DN118" s="784"/>
      <c r="DO118" s="784"/>
      <c r="DP118" s="785"/>
      <c r="DQ118" s="786" t="s">
        <v>433</v>
      </c>
      <c r="DR118" s="784"/>
      <c r="DS118" s="784"/>
      <c r="DT118" s="784"/>
      <c r="DU118" s="785"/>
      <c r="DV118" s="754" t="s">
        <v>433</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433</v>
      </c>
      <c r="AB119" s="873"/>
      <c r="AC119" s="873"/>
      <c r="AD119" s="873"/>
      <c r="AE119" s="874"/>
      <c r="AF119" s="875" t="s">
        <v>433</v>
      </c>
      <c r="AG119" s="873"/>
      <c r="AH119" s="873"/>
      <c r="AI119" s="873"/>
      <c r="AJ119" s="874"/>
      <c r="AK119" s="875" t="s">
        <v>433</v>
      </c>
      <c r="AL119" s="873"/>
      <c r="AM119" s="873"/>
      <c r="AN119" s="873"/>
      <c r="AO119" s="874"/>
      <c r="AP119" s="876" t="s">
        <v>433</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3964834</v>
      </c>
      <c r="BR119" s="800"/>
      <c r="BS119" s="800"/>
      <c r="BT119" s="800"/>
      <c r="BU119" s="800"/>
      <c r="BV119" s="800">
        <v>3853673</v>
      </c>
      <c r="BW119" s="800"/>
      <c r="BX119" s="800"/>
      <c r="BY119" s="800"/>
      <c r="BZ119" s="800"/>
      <c r="CA119" s="800">
        <v>3443013</v>
      </c>
      <c r="CB119" s="800"/>
      <c r="CC119" s="800"/>
      <c r="CD119" s="800"/>
      <c r="CE119" s="800"/>
      <c r="CF119" s="861">
        <v>37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265113</v>
      </c>
      <c r="DH119" s="717"/>
      <c r="DI119" s="717"/>
      <c r="DJ119" s="717"/>
      <c r="DK119" s="718"/>
      <c r="DL119" s="719">
        <v>176743</v>
      </c>
      <c r="DM119" s="717"/>
      <c r="DN119" s="717"/>
      <c r="DO119" s="717"/>
      <c r="DP119" s="718"/>
      <c r="DQ119" s="719">
        <v>88372</v>
      </c>
      <c r="DR119" s="717"/>
      <c r="DS119" s="717"/>
      <c r="DT119" s="717"/>
      <c r="DU119" s="718"/>
      <c r="DV119" s="807">
        <v>1</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433</v>
      </c>
      <c r="AB120" s="784"/>
      <c r="AC120" s="784"/>
      <c r="AD120" s="784"/>
      <c r="AE120" s="785"/>
      <c r="AF120" s="786" t="s">
        <v>433</v>
      </c>
      <c r="AG120" s="784"/>
      <c r="AH120" s="784"/>
      <c r="AI120" s="784"/>
      <c r="AJ120" s="785"/>
      <c r="AK120" s="786" t="s">
        <v>433</v>
      </c>
      <c r="AL120" s="784"/>
      <c r="AM120" s="784"/>
      <c r="AN120" s="784"/>
      <c r="AO120" s="785"/>
      <c r="AP120" s="754" t="s">
        <v>433</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4908644</v>
      </c>
      <c r="BR120" s="771"/>
      <c r="BS120" s="771"/>
      <c r="BT120" s="771"/>
      <c r="BU120" s="771"/>
      <c r="BV120" s="771">
        <v>4787570</v>
      </c>
      <c r="BW120" s="771"/>
      <c r="BX120" s="771"/>
      <c r="BY120" s="771"/>
      <c r="BZ120" s="771"/>
      <c r="CA120" s="771">
        <v>4755373</v>
      </c>
      <c r="CB120" s="771"/>
      <c r="CC120" s="771"/>
      <c r="CD120" s="771"/>
      <c r="CE120" s="771"/>
      <c r="CF120" s="848">
        <v>51.1</v>
      </c>
      <c r="CG120" s="849"/>
      <c r="CH120" s="849"/>
      <c r="CI120" s="849"/>
      <c r="CJ120" s="849"/>
      <c r="CK120" s="850" t="s">
        <v>438</v>
      </c>
      <c r="CL120" s="810"/>
      <c r="CM120" s="810"/>
      <c r="CN120" s="810"/>
      <c r="CO120" s="811"/>
      <c r="CP120" s="854" t="s">
        <v>439</v>
      </c>
      <c r="CQ120" s="855"/>
      <c r="CR120" s="855"/>
      <c r="CS120" s="855"/>
      <c r="CT120" s="855"/>
      <c r="CU120" s="855"/>
      <c r="CV120" s="855"/>
      <c r="CW120" s="855"/>
      <c r="CX120" s="855"/>
      <c r="CY120" s="855"/>
      <c r="CZ120" s="855"/>
      <c r="DA120" s="855"/>
      <c r="DB120" s="855"/>
      <c r="DC120" s="855"/>
      <c r="DD120" s="855"/>
      <c r="DE120" s="855"/>
      <c r="DF120" s="856"/>
      <c r="DG120" s="799">
        <v>5775051</v>
      </c>
      <c r="DH120" s="800"/>
      <c r="DI120" s="800"/>
      <c r="DJ120" s="800"/>
      <c r="DK120" s="800"/>
      <c r="DL120" s="800">
        <v>5781519</v>
      </c>
      <c r="DM120" s="800"/>
      <c r="DN120" s="800"/>
      <c r="DO120" s="800"/>
      <c r="DP120" s="800"/>
      <c r="DQ120" s="800">
        <v>6308949</v>
      </c>
      <c r="DR120" s="800"/>
      <c r="DS120" s="800"/>
      <c r="DT120" s="800"/>
      <c r="DU120" s="800"/>
      <c r="DV120" s="801">
        <v>67.8</v>
      </c>
      <c r="DW120" s="801"/>
      <c r="DX120" s="801"/>
      <c r="DY120" s="801"/>
      <c r="DZ120" s="802"/>
    </row>
    <row r="121" spans="1:130" s="197" customFormat="1" ht="26.25" customHeight="1">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433</v>
      </c>
      <c r="AB121" s="784"/>
      <c r="AC121" s="784"/>
      <c r="AD121" s="784"/>
      <c r="AE121" s="785"/>
      <c r="AF121" s="786" t="s">
        <v>433</v>
      </c>
      <c r="AG121" s="784"/>
      <c r="AH121" s="784"/>
      <c r="AI121" s="784"/>
      <c r="AJ121" s="785"/>
      <c r="AK121" s="786" t="s">
        <v>433</v>
      </c>
      <c r="AL121" s="784"/>
      <c r="AM121" s="784"/>
      <c r="AN121" s="784"/>
      <c r="AO121" s="785"/>
      <c r="AP121" s="754" t="s">
        <v>433</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15186788</v>
      </c>
      <c r="BR121" s="858"/>
      <c r="BS121" s="858"/>
      <c r="BT121" s="858"/>
      <c r="BU121" s="858"/>
      <c r="BV121" s="858">
        <v>15604087</v>
      </c>
      <c r="BW121" s="858"/>
      <c r="BX121" s="858"/>
      <c r="BY121" s="858"/>
      <c r="BZ121" s="858"/>
      <c r="CA121" s="858">
        <v>16583222</v>
      </c>
      <c r="CB121" s="858"/>
      <c r="CC121" s="858"/>
      <c r="CD121" s="858"/>
      <c r="CE121" s="858"/>
      <c r="CF121" s="859">
        <v>178.3</v>
      </c>
      <c r="CG121" s="860"/>
      <c r="CH121" s="860"/>
      <c r="CI121" s="860"/>
      <c r="CJ121" s="860"/>
      <c r="CK121" s="851"/>
      <c r="CL121" s="812"/>
      <c r="CM121" s="812"/>
      <c r="CN121" s="812"/>
      <c r="CO121" s="813"/>
      <c r="CP121" s="828" t="s">
        <v>382</v>
      </c>
      <c r="CQ121" s="829"/>
      <c r="CR121" s="829"/>
      <c r="CS121" s="829"/>
      <c r="CT121" s="829"/>
      <c r="CU121" s="829"/>
      <c r="CV121" s="829"/>
      <c r="CW121" s="829"/>
      <c r="CX121" s="829"/>
      <c r="CY121" s="829"/>
      <c r="CZ121" s="829"/>
      <c r="DA121" s="829"/>
      <c r="DB121" s="829"/>
      <c r="DC121" s="829"/>
      <c r="DD121" s="829"/>
      <c r="DE121" s="829"/>
      <c r="DF121" s="830"/>
      <c r="DG121" s="770">
        <v>2845312</v>
      </c>
      <c r="DH121" s="771"/>
      <c r="DI121" s="771"/>
      <c r="DJ121" s="771"/>
      <c r="DK121" s="771"/>
      <c r="DL121" s="771">
        <v>2707424</v>
      </c>
      <c r="DM121" s="771"/>
      <c r="DN121" s="771"/>
      <c r="DO121" s="771"/>
      <c r="DP121" s="771"/>
      <c r="DQ121" s="771">
        <v>2475520</v>
      </c>
      <c r="DR121" s="771"/>
      <c r="DS121" s="771"/>
      <c r="DT121" s="771"/>
      <c r="DU121" s="771"/>
      <c r="DV121" s="823">
        <v>26.6</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442</v>
      </c>
      <c r="BP122" s="838"/>
      <c r="BQ122" s="839">
        <v>24060266</v>
      </c>
      <c r="BR122" s="840"/>
      <c r="BS122" s="840"/>
      <c r="BT122" s="840"/>
      <c r="BU122" s="840"/>
      <c r="BV122" s="840">
        <v>24245330</v>
      </c>
      <c r="BW122" s="840"/>
      <c r="BX122" s="840"/>
      <c r="BY122" s="840"/>
      <c r="BZ122" s="840"/>
      <c r="CA122" s="840">
        <v>24781608</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52830</v>
      </c>
      <c r="DH122" s="771"/>
      <c r="DI122" s="771"/>
      <c r="DJ122" s="771"/>
      <c r="DK122" s="771"/>
      <c r="DL122" s="771">
        <v>56424</v>
      </c>
      <c r="DM122" s="771"/>
      <c r="DN122" s="771"/>
      <c r="DO122" s="771"/>
      <c r="DP122" s="771"/>
      <c r="DQ122" s="771">
        <v>51881</v>
      </c>
      <c r="DR122" s="771"/>
      <c r="DS122" s="771"/>
      <c r="DT122" s="771"/>
      <c r="DU122" s="771"/>
      <c r="DV122" s="823">
        <v>0.6</v>
      </c>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55.2</v>
      </c>
      <c r="BR123" s="832"/>
      <c r="BS123" s="832"/>
      <c r="BT123" s="832"/>
      <c r="BU123" s="832"/>
      <c r="BV123" s="832">
        <v>56</v>
      </c>
      <c r="BW123" s="832"/>
      <c r="BX123" s="832"/>
      <c r="BY123" s="832"/>
      <c r="BZ123" s="832"/>
      <c r="CA123" s="832">
        <v>56.8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v>88370</v>
      </c>
      <c r="AB124" s="784"/>
      <c r="AC124" s="784"/>
      <c r="AD124" s="784"/>
      <c r="AE124" s="785"/>
      <c r="AF124" s="786">
        <v>88370</v>
      </c>
      <c r="AG124" s="784"/>
      <c r="AH124" s="784"/>
      <c r="AI124" s="784"/>
      <c r="AJ124" s="785"/>
      <c r="AK124" s="786">
        <v>88370</v>
      </c>
      <c r="AL124" s="784"/>
      <c r="AM124" s="784"/>
      <c r="AN124" s="784"/>
      <c r="AO124" s="785"/>
      <c r="AP124" s="754">
        <v>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453</v>
      </c>
      <c r="AY127" s="758"/>
      <c r="AZ127" s="758"/>
      <c r="BA127" s="758"/>
      <c r="BB127" s="758"/>
      <c r="BC127" s="758"/>
      <c r="BD127" s="758"/>
      <c r="BE127" s="759"/>
      <c r="BF127" s="760" t="s">
        <v>111</v>
      </c>
      <c r="BG127" s="761"/>
      <c r="BH127" s="761"/>
      <c r="BI127" s="761"/>
      <c r="BJ127" s="761"/>
      <c r="BK127" s="761"/>
      <c r="BL127" s="762"/>
      <c r="BM127" s="760">
        <v>13.23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359452</v>
      </c>
      <c r="AB128" s="724"/>
      <c r="AC128" s="724"/>
      <c r="AD128" s="724"/>
      <c r="AE128" s="725"/>
      <c r="AF128" s="726">
        <v>337588</v>
      </c>
      <c r="AG128" s="724"/>
      <c r="AH128" s="724"/>
      <c r="AI128" s="724"/>
      <c r="AJ128" s="725"/>
      <c r="AK128" s="726">
        <v>364197</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111</v>
      </c>
      <c r="BG128" s="791"/>
      <c r="BH128" s="791"/>
      <c r="BI128" s="791"/>
      <c r="BJ128" s="791"/>
      <c r="BK128" s="791"/>
      <c r="BL128" s="792"/>
      <c r="BM128" s="790">
        <v>18.23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10444441</v>
      </c>
      <c r="AB129" s="784"/>
      <c r="AC129" s="784"/>
      <c r="AD129" s="784"/>
      <c r="AE129" s="785"/>
      <c r="AF129" s="786">
        <v>10604637</v>
      </c>
      <c r="AG129" s="784"/>
      <c r="AH129" s="784"/>
      <c r="AI129" s="784"/>
      <c r="AJ129" s="785"/>
      <c r="AK129" s="786">
        <v>10639376</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9.6999999999999993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1234287</v>
      </c>
      <c r="AB130" s="784"/>
      <c r="AC130" s="784"/>
      <c r="AD130" s="784"/>
      <c r="AE130" s="785"/>
      <c r="AF130" s="786">
        <v>1260886</v>
      </c>
      <c r="AG130" s="784"/>
      <c r="AH130" s="784"/>
      <c r="AI130" s="784"/>
      <c r="AJ130" s="785"/>
      <c r="AK130" s="786">
        <v>1338456</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56.8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9210154</v>
      </c>
      <c r="AB131" s="717"/>
      <c r="AC131" s="717"/>
      <c r="AD131" s="717"/>
      <c r="AE131" s="718"/>
      <c r="AF131" s="719">
        <v>9343751</v>
      </c>
      <c r="AG131" s="717"/>
      <c r="AH131" s="717"/>
      <c r="AI131" s="717"/>
      <c r="AJ131" s="718"/>
      <c r="AK131" s="719">
        <v>9300920</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9.3711896669999994</v>
      </c>
      <c r="AB132" s="740"/>
      <c r="AC132" s="740"/>
      <c r="AD132" s="740"/>
      <c r="AE132" s="741"/>
      <c r="AF132" s="742">
        <v>9.3041327840000001</v>
      </c>
      <c r="AG132" s="740"/>
      <c r="AH132" s="740"/>
      <c r="AI132" s="740"/>
      <c r="AJ132" s="741"/>
      <c r="AK132" s="742">
        <v>10.570610220000001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8.1</v>
      </c>
      <c r="AB133" s="749"/>
      <c r="AC133" s="749"/>
      <c r="AD133" s="749"/>
      <c r="AE133" s="750"/>
      <c r="AF133" s="748">
        <v>8.6999999999999993</v>
      </c>
      <c r="AG133" s="749"/>
      <c r="AH133" s="749"/>
      <c r="AI133" s="749"/>
      <c r="AJ133" s="750"/>
      <c r="AK133" s="748">
        <v>9.6999999999999993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46" zoomScale="70" zoomScaleNormal="85" zoomScaleSheetLayoutView="70" workbookViewId="0">
      <selection activeCell="AJ94" sqref="AJ9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8" scale="6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8" scale="6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3127220</v>
      </c>
      <c r="L9" s="264">
        <v>54888</v>
      </c>
      <c r="M9" s="265">
        <v>64132</v>
      </c>
      <c r="N9" s="266">
        <v>-14.4</v>
      </c>
    </row>
    <row r="10" spans="1:16">
      <c r="A10" s="248"/>
      <c r="B10" s="244"/>
      <c r="C10" s="244"/>
      <c r="D10" s="244"/>
      <c r="E10" s="244"/>
      <c r="F10" s="244"/>
      <c r="G10" s="1133" t="s">
        <v>475</v>
      </c>
      <c r="H10" s="1134"/>
      <c r="I10" s="1134"/>
      <c r="J10" s="1135"/>
      <c r="K10" s="267">
        <v>373463</v>
      </c>
      <c r="L10" s="268">
        <v>6555</v>
      </c>
      <c r="M10" s="269">
        <v>4759</v>
      </c>
      <c r="N10" s="270">
        <v>37.700000000000003</v>
      </c>
    </row>
    <row r="11" spans="1:16" ht="13.5" customHeight="1">
      <c r="A11" s="248"/>
      <c r="B11" s="244"/>
      <c r="C11" s="244"/>
      <c r="D11" s="244"/>
      <c r="E11" s="244"/>
      <c r="F11" s="244"/>
      <c r="G11" s="1133" t="s">
        <v>476</v>
      </c>
      <c r="H11" s="1134"/>
      <c r="I11" s="1134"/>
      <c r="J11" s="1135"/>
      <c r="K11" s="267">
        <v>630521</v>
      </c>
      <c r="L11" s="268">
        <v>11067</v>
      </c>
      <c r="M11" s="269">
        <v>6846</v>
      </c>
      <c r="N11" s="270">
        <v>61.7</v>
      </c>
    </row>
    <row r="12" spans="1:16" ht="13.5" customHeight="1">
      <c r="A12" s="248"/>
      <c r="B12" s="244"/>
      <c r="C12" s="244"/>
      <c r="D12" s="244"/>
      <c r="E12" s="244"/>
      <c r="F12" s="244"/>
      <c r="G12" s="1133" t="s">
        <v>477</v>
      </c>
      <c r="H12" s="1134"/>
      <c r="I12" s="1134"/>
      <c r="J12" s="1135"/>
      <c r="K12" s="267" t="s">
        <v>478</v>
      </c>
      <c r="L12" s="268" t="s">
        <v>478</v>
      </c>
      <c r="M12" s="269">
        <v>2642</v>
      </c>
      <c r="N12" s="270" t="s">
        <v>478</v>
      </c>
    </row>
    <row r="13" spans="1:16" ht="13.5" customHeight="1">
      <c r="A13" s="248"/>
      <c r="B13" s="244"/>
      <c r="C13" s="244"/>
      <c r="D13" s="244"/>
      <c r="E13" s="244"/>
      <c r="F13" s="244"/>
      <c r="G13" s="1133" t="s">
        <v>479</v>
      </c>
      <c r="H13" s="1134"/>
      <c r="I13" s="1134"/>
      <c r="J13" s="1135"/>
      <c r="K13" s="267" t="s">
        <v>478</v>
      </c>
      <c r="L13" s="268" t="s">
        <v>478</v>
      </c>
      <c r="M13" s="269" t="s">
        <v>478</v>
      </c>
      <c r="N13" s="270" t="s">
        <v>478</v>
      </c>
    </row>
    <row r="14" spans="1:16" ht="13.5" customHeight="1">
      <c r="A14" s="248"/>
      <c r="B14" s="244"/>
      <c r="C14" s="244"/>
      <c r="D14" s="244"/>
      <c r="E14" s="244"/>
      <c r="F14" s="244"/>
      <c r="G14" s="1133" t="s">
        <v>480</v>
      </c>
      <c r="H14" s="1134"/>
      <c r="I14" s="1134"/>
      <c r="J14" s="1135"/>
      <c r="K14" s="267">
        <v>305386</v>
      </c>
      <c r="L14" s="268">
        <v>5360</v>
      </c>
      <c r="M14" s="269">
        <v>3108</v>
      </c>
      <c r="N14" s="270">
        <v>72.5</v>
      </c>
    </row>
    <row r="15" spans="1:16" ht="13.5" customHeight="1">
      <c r="A15" s="248"/>
      <c r="B15" s="244"/>
      <c r="C15" s="244"/>
      <c r="D15" s="244"/>
      <c r="E15" s="244"/>
      <c r="F15" s="244"/>
      <c r="G15" s="1133" t="s">
        <v>481</v>
      </c>
      <c r="H15" s="1134"/>
      <c r="I15" s="1134"/>
      <c r="J15" s="1135"/>
      <c r="K15" s="267">
        <v>11224</v>
      </c>
      <c r="L15" s="268">
        <v>197</v>
      </c>
      <c r="M15" s="269">
        <v>833</v>
      </c>
      <c r="N15" s="270">
        <v>-76.400000000000006</v>
      </c>
    </row>
    <row r="16" spans="1:16">
      <c r="A16" s="248"/>
      <c r="B16" s="244"/>
      <c r="C16" s="244"/>
      <c r="D16" s="244"/>
      <c r="E16" s="244"/>
      <c r="F16" s="244"/>
      <c r="G16" s="1136" t="s">
        <v>482</v>
      </c>
      <c r="H16" s="1137"/>
      <c r="I16" s="1137"/>
      <c r="J16" s="1138"/>
      <c r="K16" s="268">
        <v>-253030</v>
      </c>
      <c r="L16" s="268">
        <v>-4441</v>
      </c>
      <c r="M16" s="269">
        <v>-6910</v>
      </c>
      <c r="N16" s="270">
        <v>-35.700000000000003</v>
      </c>
    </row>
    <row r="17" spans="1:16">
      <c r="A17" s="248"/>
      <c r="B17" s="244"/>
      <c r="C17" s="244"/>
      <c r="D17" s="244"/>
      <c r="E17" s="244"/>
      <c r="F17" s="244"/>
      <c r="G17" s="1136" t="s">
        <v>169</v>
      </c>
      <c r="H17" s="1137"/>
      <c r="I17" s="1137"/>
      <c r="J17" s="1138"/>
      <c r="K17" s="268">
        <v>4194784</v>
      </c>
      <c r="L17" s="268">
        <v>73625</v>
      </c>
      <c r="M17" s="269">
        <v>75409</v>
      </c>
      <c r="N17" s="270">
        <v>-2.4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5.88</v>
      </c>
      <c r="L21" s="281">
        <v>6.67</v>
      </c>
      <c r="M21" s="282">
        <v>-0.79</v>
      </c>
      <c r="N21" s="249"/>
      <c r="O21" s="283"/>
      <c r="P21" s="279"/>
    </row>
    <row r="22" spans="1:16" s="284" customFormat="1">
      <c r="A22" s="279"/>
      <c r="B22" s="249"/>
      <c r="C22" s="249"/>
      <c r="D22" s="249"/>
      <c r="E22" s="249"/>
      <c r="F22" s="249"/>
      <c r="G22" s="1130" t="s">
        <v>488</v>
      </c>
      <c r="H22" s="1131"/>
      <c r="I22" s="1131"/>
      <c r="J22" s="1132"/>
      <c r="K22" s="285">
        <v>99.5</v>
      </c>
      <c r="L22" s="286">
        <v>97.7</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1847326</v>
      </c>
      <c r="L32" s="294">
        <v>32423</v>
      </c>
      <c r="M32" s="295">
        <v>41879</v>
      </c>
      <c r="N32" s="296">
        <v>-22.6</v>
      </c>
    </row>
    <row r="33" spans="1:16" ht="13.5" customHeight="1">
      <c r="A33" s="248"/>
      <c r="B33" s="244"/>
      <c r="C33" s="244"/>
      <c r="D33" s="244"/>
      <c r="E33" s="244"/>
      <c r="F33" s="244"/>
      <c r="G33" s="1121" t="s">
        <v>492</v>
      </c>
      <c r="H33" s="1122"/>
      <c r="I33" s="1122"/>
      <c r="J33" s="1123"/>
      <c r="K33" s="294" t="s">
        <v>478</v>
      </c>
      <c r="L33" s="294" t="s">
        <v>478</v>
      </c>
      <c r="M33" s="295" t="s">
        <v>478</v>
      </c>
      <c r="N33" s="296" t="s">
        <v>478</v>
      </c>
    </row>
    <row r="34" spans="1:16" ht="27" customHeight="1">
      <c r="A34" s="248"/>
      <c r="B34" s="244"/>
      <c r="C34" s="244"/>
      <c r="D34" s="244"/>
      <c r="E34" s="244"/>
      <c r="F34" s="244"/>
      <c r="G34" s="1121" t="s">
        <v>493</v>
      </c>
      <c r="H34" s="1122"/>
      <c r="I34" s="1122"/>
      <c r="J34" s="1123"/>
      <c r="K34" s="294" t="s">
        <v>478</v>
      </c>
      <c r="L34" s="294" t="s">
        <v>478</v>
      </c>
      <c r="M34" s="295">
        <v>49</v>
      </c>
      <c r="N34" s="296" t="s">
        <v>478</v>
      </c>
    </row>
    <row r="35" spans="1:16" ht="27" customHeight="1">
      <c r="A35" s="248"/>
      <c r="B35" s="244"/>
      <c r="C35" s="244"/>
      <c r="D35" s="244"/>
      <c r="E35" s="244"/>
      <c r="F35" s="244"/>
      <c r="G35" s="1121" t="s">
        <v>494</v>
      </c>
      <c r="H35" s="1122"/>
      <c r="I35" s="1122"/>
      <c r="J35" s="1123"/>
      <c r="K35" s="294">
        <v>728051</v>
      </c>
      <c r="L35" s="294">
        <v>12778</v>
      </c>
      <c r="M35" s="295">
        <v>11799</v>
      </c>
      <c r="N35" s="296">
        <v>8.3000000000000007</v>
      </c>
    </row>
    <row r="36" spans="1:16" ht="27" customHeight="1">
      <c r="A36" s="248"/>
      <c r="B36" s="244"/>
      <c r="C36" s="244"/>
      <c r="D36" s="244"/>
      <c r="E36" s="244"/>
      <c r="F36" s="244"/>
      <c r="G36" s="1121" t="s">
        <v>495</v>
      </c>
      <c r="H36" s="1122"/>
      <c r="I36" s="1122"/>
      <c r="J36" s="1123"/>
      <c r="K36" s="294">
        <v>22070</v>
      </c>
      <c r="L36" s="294">
        <v>387</v>
      </c>
      <c r="M36" s="295">
        <v>1919</v>
      </c>
      <c r="N36" s="296">
        <v>-79.8</v>
      </c>
    </row>
    <row r="37" spans="1:16" ht="13.5" customHeight="1">
      <c r="A37" s="248"/>
      <c r="B37" s="244"/>
      <c r="C37" s="244"/>
      <c r="D37" s="244"/>
      <c r="E37" s="244"/>
      <c r="F37" s="244"/>
      <c r="G37" s="1121" t="s">
        <v>496</v>
      </c>
      <c r="H37" s="1122"/>
      <c r="I37" s="1122"/>
      <c r="J37" s="1123"/>
      <c r="K37" s="294">
        <v>88370</v>
      </c>
      <c r="L37" s="294">
        <v>1551</v>
      </c>
      <c r="M37" s="295">
        <v>391</v>
      </c>
      <c r="N37" s="296">
        <v>296.7</v>
      </c>
    </row>
    <row r="38" spans="1:16" ht="27" customHeight="1">
      <c r="A38" s="248"/>
      <c r="B38" s="244"/>
      <c r="C38" s="244"/>
      <c r="D38" s="244"/>
      <c r="E38" s="244"/>
      <c r="F38" s="244"/>
      <c r="G38" s="1124" t="s">
        <v>497</v>
      </c>
      <c r="H38" s="1125"/>
      <c r="I38" s="1125"/>
      <c r="J38" s="1126"/>
      <c r="K38" s="297" t="s">
        <v>478</v>
      </c>
      <c r="L38" s="297" t="s">
        <v>478</v>
      </c>
      <c r="M38" s="298">
        <v>3</v>
      </c>
      <c r="N38" s="299" t="s">
        <v>478</v>
      </c>
      <c r="O38" s="293"/>
    </row>
    <row r="39" spans="1:16">
      <c r="A39" s="248"/>
      <c r="B39" s="244"/>
      <c r="C39" s="244"/>
      <c r="D39" s="244"/>
      <c r="E39" s="244"/>
      <c r="F39" s="244"/>
      <c r="G39" s="1124" t="s">
        <v>498</v>
      </c>
      <c r="H39" s="1125"/>
      <c r="I39" s="1125"/>
      <c r="J39" s="1126"/>
      <c r="K39" s="300">
        <v>-364197</v>
      </c>
      <c r="L39" s="300">
        <v>-6392</v>
      </c>
      <c r="M39" s="301">
        <v>-8446</v>
      </c>
      <c r="N39" s="302">
        <v>-24.3</v>
      </c>
      <c r="O39" s="293"/>
    </row>
    <row r="40" spans="1:16" ht="27" customHeight="1">
      <c r="A40" s="248"/>
      <c r="B40" s="244"/>
      <c r="C40" s="244"/>
      <c r="D40" s="244"/>
      <c r="E40" s="244"/>
      <c r="F40" s="244"/>
      <c r="G40" s="1121" t="s">
        <v>499</v>
      </c>
      <c r="H40" s="1122"/>
      <c r="I40" s="1122"/>
      <c r="J40" s="1123"/>
      <c r="K40" s="300">
        <v>-1338456</v>
      </c>
      <c r="L40" s="300">
        <v>-23492</v>
      </c>
      <c r="M40" s="301">
        <v>-30378</v>
      </c>
      <c r="N40" s="302">
        <v>-22.7</v>
      </c>
      <c r="O40" s="293"/>
    </row>
    <row r="41" spans="1:16">
      <c r="A41" s="248"/>
      <c r="B41" s="244"/>
      <c r="C41" s="244"/>
      <c r="D41" s="244"/>
      <c r="E41" s="244"/>
      <c r="F41" s="244"/>
      <c r="G41" s="1127" t="s">
        <v>280</v>
      </c>
      <c r="H41" s="1128"/>
      <c r="I41" s="1128"/>
      <c r="J41" s="1129"/>
      <c r="K41" s="294">
        <v>983164</v>
      </c>
      <c r="L41" s="300">
        <v>17256</v>
      </c>
      <c r="M41" s="301">
        <v>17216</v>
      </c>
      <c r="N41" s="302">
        <v>0.2</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2747375</v>
      </c>
      <c r="J51" s="320">
        <v>47425</v>
      </c>
      <c r="K51" s="321">
        <v>416.6</v>
      </c>
      <c r="L51" s="322">
        <v>40203</v>
      </c>
      <c r="M51" s="323">
        <v>4.3</v>
      </c>
      <c r="N51" s="324">
        <v>412.3</v>
      </c>
    </row>
    <row r="52" spans="1:14">
      <c r="A52" s="248"/>
      <c r="B52" s="244"/>
      <c r="C52" s="244"/>
      <c r="D52" s="244"/>
      <c r="E52" s="244"/>
      <c r="F52" s="244"/>
      <c r="G52" s="325"/>
      <c r="H52" s="326" t="s">
        <v>510</v>
      </c>
      <c r="I52" s="327">
        <v>471076</v>
      </c>
      <c r="J52" s="328">
        <v>8132</v>
      </c>
      <c r="K52" s="329">
        <v>33.4</v>
      </c>
      <c r="L52" s="330">
        <v>23352</v>
      </c>
      <c r="M52" s="331">
        <v>-3.6</v>
      </c>
      <c r="N52" s="332">
        <v>37</v>
      </c>
    </row>
    <row r="53" spans="1:14">
      <c r="A53" s="248"/>
      <c r="B53" s="244"/>
      <c r="C53" s="244"/>
      <c r="D53" s="244"/>
      <c r="E53" s="244"/>
      <c r="F53" s="244"/>
      <c r="G53" s="310" t="s">
        <v>511</v>
      </c>
      <c r="H53" s="311"/>
      <c r="I53" s="319">
        <v>622875</v>
      </c>
      <c r="J53" s="320">
        <v>10803</v>
      </c>
      <c r="K53" s="321">
        <v>-77.2</v>
      </c>
      <c r="L53" s="322">
        <v>33364</v>
      </c>
      <c r="M53" s="323">
        <v>-17</v>
      </c>
      <c r="N53" s="324">
        <v>-60.2</v>
      </c>
    </row>
    <row r="54" spans="1:14">
      <c r="A54" s="248"/>
      <c r="B54" s="244"/>
      <c r="C54" s="244"/>
      <c r="D54" s="244"/>
      <c r="E54" s="244"/>
      <c r="F54" s="244"/>
      <c r="G54" s="325"/>
      <c r="H54" s="326" t="s">
        <v>510</v>
      </c>
      <c r="I54" s="327">
        <v>216953</v>
      </c>
      <c r="J54" s="328">
        <v>3763</v>
      </c>
      <c r="K54" s="329">
        <v>-53.7</v>
      </c>
      <c r="L54" s="330">
        <v>21557</v>
      </c>
      <c r="M54" s="331">
        <v>-7.7</v>
      </c>
      <c r="N54" s="332">
        <v>-46</v>
      </c>
    </row>
    <row r="55" spans="1:14">
      <c r="A55" s="248"/>
      <c r="B55" s="244"/>
      <c r="C55" s="244"/>
      <c r="D55" s="244"/>
      <c r="E55" s="244"/>
      <c r="F55" s="244"/>
      <c r="G55" s="310" t="s">
        <v>512</v>
      </c>
      <c r="H55" s="311"/>
      <c r="I55" s="319">
        <v>551969</v>
      </c>
      <c r="J55" s="320">
        <v>9592</v>
      </c>
      <c r="K55" s="321">
        <v>-11.2</v>
      </c>
      <c r="L55" s="322">
        <v>36396</v>
      </c>
      <c r="M55" s="323">
        <v>9.1</v>
      </c>
      <c r="N55" s="324">
        <v>-20.3</v>
      </c>
    </row>
    <row r="56" spans="1:14">
      <c r="A56" s="248"/>
      <c r="B56" s="244"/>
      <c r="C56" s="244"/>
      <c r="D56" s="244"/>
      <c r="E56" s="244"/>
      <c r="F56" s="244"/>
      <c r="G56" s="325"/>
      <c r="H56" s="326" t="s">
        <v>510</v>
      </c>
      <c r="I56" s="327">
        <v>316772</v>
      </c>
      <c r="J56" s="328">
        <v>5505</v>
      </c>
      <c r="K56" s="329">
        <v>46.3</v>
      </c>
      <c r="L56" s="330">
        <v>19057</v>
      </c>
      <c r="M56" s="331">
        <v>-11.6</v>
      </c>
      <c r="N56" s="332">
        <v>57.9</v>
      </c>
    </row>
    <row r="57" spans="1:14">
      <c r="A57" s="248"/>
      <c r="B57" s="244"/>
      <c r="C57" s="244"/>
      <c r="D57" s="244"/>
      <c r="E57" s="244"/>
      <c r="F57" s="244"/>
      <c r="G57" s="310" t="s">
        <v>513</v>
      </c>
      <c r="H57" s="311"/>
      <c r="I57" s="319">
        <v>1008752</v>
      </c>
      <c r="J57" s="320">
        <v>17563</v>
      </c>
      <c r="K57" s="321">
        <v>83.1</v>
      </c>
      <c r="L57" s="322">
        <v>62256</v>
      </c>
      <c r="M57" s="323">
        <v>71.099999999999994</v>
      </c>
      <c r="N57" s="324">
        <v>12</v>
      </c>
    </row>
    <row r="58" spans="1:14">
      <c r="A58" s="248"/>
      <c r="B58" s="244"/>
      <c r="C58" s="244"/>
      <c r="D58" s="244"/>
      <c r="E58" s="244"/>
      <c r="F58" s="244"/>
      <c r="G58" s="325"/>
      <c r="H58" s="326" t="s">
        <v>510</v>
      </c>
      <c r="I58" s="327">
        <v>633140</v>
      </c>
      <c r="J58" s="328">
        <v>11024</v>
      </c>
      <c r="K58" s="329">
        <v>100.3</v>
      </c>
      <c r="L58" s="330">
        <v>24482</v>
      </c>
      <c r="M58" s="331">
        <v>28.5</v>
      </c>
      <c r="N58" s="332">
        <v>71.8</v>
      </c>
    </row>
    <row r="59" spans="1:14">
      <c r="A59" s="248"/>
      <c r="B59" s="244"/>
      <c r="C59" s="244"/>
      <c r="D59" s="244"/>
      <c r="E59" s="244"/>
      <c r="F59" s="244"/>
      <c r="G59" s="310" t="s">
        <v>514</v>
      </c>
      <c r="H59" s="311"/>
      <c r="I59" s="319">
        <v>1364651</v>
      </c>
      <c r="J59" s="320">
        <v>23952</v>
      </c>
      <c r="K59" s="321">
        <v>36.4</v>
      </c>
      <c r="L59" s="322">
        <v>53896</v>
      </c>
      <c r="M59" s="323">
        <v>-13.4</v>
      </c>
      <c r="N59" s="324">
        <v>49.8</v>
      </c>
    </row>
    <row r="60" spans="1:14">
      <c r="A60" s="248"/>
      <c r="B60" s="244"/>
      <c r="C60" s="244"/>
      <c r="D60" s="244"/>
      <c r="E60" s="244"/>
      <c r="F60" s="244"/>
      <c r="G60" s="325"/>
      <c r="H60" s="326" t="s">
        <v>510</v>
      </c>
      <c r="I60" s="333">
        <v>659021</v>
      </c>
      <c r="J60" s="328">
        <v>11567</v>
      </c>
      <c r="K60" s="329">
        <v>4.9000000000000004</v>
      </c>
      <c r="L60" s="330">
        <v>20608</v>
      </c>
      <c r="M60" s="331">
        <v>-15.8</v>
      </c>
      <c r="N60" s="332">
        <v>20.7</v>
      </c>
    </row>
    <row r="61" spans="1:14">
      <c r="A61" s="248"/>
      <c r="B61" s="244"/>
      <c r="C61" s="244"/>
      <c r="D61" s="244"/>
      <c r="E61" s="244"/>
      <c r="F61" s="244"/>
      <c r="G61" s="310" t="s">
        <v>515</v>
      </c>
      <c r="H61" s="334"/>
      <c r="I61" s="335">
        <v>1259124</v>
      </c>
      <c r="J61" s="336">
        <v>21867</v>
      </c>
      <c r="K61" s="337">
        <v>89.5</v>
      </c>
      <c r="L61" s="338">
        <v>45223</v>
      </c>
      <c r="M61" s="339">
        <v>10.8</v>
      </c>
      <c r="N61" s="324">
        <v>78.7</v>
      </c>
    </row>
    <row r="62" spans="1:14">
      <c r="A62" s="248"/>
      <c r="B62" s="244"/>
      <c r="C62" s="244"/>
      <c r="D62" s="244"/>
      <c r="E62" s="244"/>
      <c r="F62" s="244"/>
      <c r="G62" s="325"/>
      <c r="H62" s="326" t="s">
        <v>510</v>
      </c>
      <c r="I62" s="327">
        <v>459392</v>
      </c>
      <c r="J62" s="328">
        <v>7998</v>
      </c>
      <c r="K62" s="329">
        <v>26.2</v>
      </c>
      <c r="L62" s="330">
        <v>21811</v>
      </c>
      <c r="M62" s="331">
        <v>-2</v>
      </c>
      <c r="N62" s="332">
        <v>28.2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20.32</v>
      </c>
      <c r="G47" s="12">
        <v>23.68</v>
      </c>
      <c r="H47" s="12">
        <v>21.23</v>
      </c>
      <c r="I47" s="12">
        <v>20.66</v>
      </c>
      <c r="J47" s="13">
        <v>17.66</v>
      </c>
    </row>
    <row r="48" spans="2:10" ht="57.75" customHeight="1">
      <c r="B48" s="14"/>
      <c r="C48" s="1141" t="s">
        <v>4</v>
      </c>
      <c r="D48" s="1141"/>
      <c r="E48" s="1142"/>
      <c r="F48" s="15">
        <v>1.94</v>
      </c>
      <c r="G48" s="16">
        <v>2.3199999999999998</v>
      </c>
      <c r="H48" s="16">
        <v>1.68</v>
      </c>
      <c r="I48" s="16">
        <v>1.95</v>
      </c>
      <c r="J48" s="17">
        <v>1.88</v>
      </c>
    </row>
    <row r="49" spans="2:10" ht="57.75" customHeight="1" thickBot="1">
      <c r="B49" s="18"/>
      <c r="C49" s="1143" t="s">
        <v>5</v>
      </c>
      <c r="D49" s="1143"/>
      <c r="E49" s="1144"/>
      <c r="F49" s="19">
        <v>8.4600000000000009</v>
      </c>
      <c r="G49" s="20">
        <v>3.7</v>
      </c>
      <c r="H49" s="20" t="s">
        <v>522</v>
      </c>
      <c r="I49" s="20">
        <v>0.05</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524</v>
      </c>
      <c r="D34" s="1151"/>
      <c r="E34" s="1152"/>
      <c r="F34" s="32" t="s">
        <v>525</v>
      </c>
      <c r="G34" s="33" t="s">
        <v>526</v>
      </c>
      <c r="H34" s="33" t="s">
        <v>527</v>
      </c>
      <c r="I34" s="33" t="s">
        <v>528</v>
      </c>
      <c r="J34" s="34" t="s">
        <v>529</v>
      </c>
      <c r="K34" s="22"/>
      <c r="L34" s="22"/>
      <c r="M34" s="22"/>
      <c r="N34" s="22"/>
      <c r="O34" s="22"/>
      <c r="P34" s="22"/>
    </row>
    <row r="35" spans="1:16" ht="39" customHeight="1">
      <c r="A35" s="22"/>
      <c r="B35" s="35"/>
      <c r="C35" s="1145" t="s">
        <v>530</v>
      </c>
      <c r="D35" s="1146"/>
      <c r="E35" s="1147"/>
      <c r="F35" s="36">
        <v>9.18</v>
      </c>
      <c r="G35" s="37">
        <v>9.6199999999999992</v>
      </c>
      <c r="H35" s="37">
        <v>9.8699999999999992</v>
      </c>
      <c r="I35" s="37">
        <v>10.24</v>
      </c>
      <c r="J35" s="38">
        <v>7.44</v>
      </c>
      <c r="K35" s="22"/>
      <c r="L35" s="22"/>
      <c r="M35" s="22"/>
      <c r="N35" s="22"/>
      <c r="O35" s="22"/>
      <c r="P35" s="22"/>
    </row>
    <row r="36" spans="1:16" ht="39" customHeight="1">
      <c r="A36" s="22"/>
      <c r="B36" s="35"/>
      <c r="C36" s="1145" t="s">
        <v>531</v>
      </c>
      <c r="D36" s="1146"/>
      <c r="E36" s="1147"/>
      <c r="F36" s="36">
        <v>1.94</v>
      </c>
      <c r="G36" s="37">
        <v>2.31</v>
      </c>
      <c r="H36" s="37">
        <v>1.68</v>
      </c>
      <c r="I36" s="37">
        <v>1.94</v>
      </c>
      <c r="J36" s="38">
        <v>1.87</v>
      </c>
      <c r="K36" s="22"/>
      <c r="L36" s="22"/>
      <c r="M36" s="22"/>
      <c r="N36" s="22"/>
      <c r="O36" s="22"/>
      <c r="P36" s="22"/>
    </row>
    <row r="37" spans="1:16" ht="39" customHeight="1">
      <c r="A37" s="22"/>
      <c r="B37" s="35"/>
      <c r="C37" s="1145" t="s">
        <v>532</v>
      </c>
      <c r="D37" s="1146"/>
      <c r="E37" s="1147"/>
      <c r="F37" s="36">
        <v>0.19</v>
      </c>
      <c r="G37" s="37">
        <v>0.1</v>
      </c>
      <c r="H37" s="37">
        <v>0.67</v>
      </c>
      <c r="I37" s="37">
        <v>0.47</v>
      </c>
      <c r="J37" s="38">
        <v>0.57999999999999996</v>
      </c>
      <c r="K37" s="22"/>
      <c r="L37" s="22"/>
      <c r="M37" s="22"/>
      <c r="N37" s="22"/>
      <c r="O37" s="22"/>
      <c r="P37" s="22"/>
    </row>
    <row r="38" spans="1:16" ht="39" customHeight="1">
      <c r="A38" s="22"/>
      <c r="B38" s="35"/>
      <c r="C38" s="1145" t="s">
        <v>533</v>
      </c>
      <c r="D38" s="1146"/>
      <c r="E38" s="1147"/>
      <c r="F38" s="36">
        <v>0.16</v>
      </c>
      <c r="G38" s="37">
        <v>0.09</v>
      </c>
      <c r="H38" s="37">
        <v>0.14000000000000001</v>
      </c>
      <c r="I38" s="37">
        <v>0.14000000000000001</v>
      </c>
      <c r="J38" s="38">
        <v>0.18</v>
      </c>
      <c r="K38" s="22"/>
      <c r="L38" s="22"/>
      <c r="M38" s="22"/>
      <c r="N38" s="22"/>
      <c r="O38" s="22"/>
      <c r="P38" s="22"/>
    </row>
    <row r="39" spans="1:16" ht="39" customHeight="1">
      <c r="A39" s="22"/>
      <c r="B39" s="35"/>
      <c r="C39" s="1145" t="s">
        <v>534</v>
      </c>
      <c r="D39" s="1146"/>
      <c r="E39" s="1147"/>
      <c r="F39" s="36">
        <v>0</v>
      </c>
      <c r="G39" s="37">
        <v>0</v>
      </c>
      <c r="H39" s="37">
        <v>0</v>
      </c>
      <c r="I39" s="37">
        <v>0</v>
      </c>
      <c r="J39" s="38">
        <v>0</v>
      </c>
      <c r="K39" s="22"/>
      <c r="L39" s="22"/>
      <c r="M39" s="22"/>
      <c r="N39" s="22"/>
      <c r="O39" s="22"/>
      <c r="P39" s="22"/>
    </row>
    <row r="40" spans="1:16" ht="39" customHeight="1">
      <c r="A40" s="22"/>
      <c r="B40" s="35"/>
      <c r="C40" s="1145" t="s">
        <v>535</v>
      </c>
      <c r="D40" s="1146"/>
      <c r="E40" s="1147"/>
      <c r="F40" s="36">
        <v>0</v>
      </c>
      <c r="G40" s="37">
        <v>0</v>
      </c>
      <c r="H40" s="37">
        <v>0</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536</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537</v>
      </c>
      <c r="D43" s="1149"/>
      <c r="E43" s="1150"/>
      <c r="F43" s="41">
        <v>0</v>
      </c>
      <c r="G43" s="42" t="s">
        <v>478</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1649</v>
      </c>
      <c r="L45" s="60">
        <v>1717</v>
      </c>
      <c r="M45" s="60">
        <v>1678</v>
      </c>
      <c r="N45" s="60">
        <v>1679</v>
      </c>
      <c r="O45" s="61">
        <v>1847</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552</v>
      </c>
      <c r="L48" s="64">
        <v>482</v>
      </c>
      <c r="M48" s="64">
        <v>640</v>
      </c>
      <c r="N48" s="64">
        <v>686</v>
      </c>
      <c r="O48" s="65">
        <v>728</v>
      </c>
      <c r="P48" s="48"/>
      <c r="Q48" s="48"/>
      <c r="R48" s="48"/>
      <c r="S48" s="48"/>
      <c r="T48" s="48"/>
      <c r="U48" s="48"/>
    </row>
    <row r="49" spans="1:21" ht="30.75" customHeight="1">
      <c r="A49" s="48"/>
      <c r="B49" s="1163"/>
      <c r="C49" s="1164"/>
      <c r="D49" s="62"/>
      <c r="E49" s="1155" t="s">
        <v>16</v>
      </c>
      <c r="F49" s="1155"/>
      <c r="G49" s="1155"/>
      <c r="H49" s="1155"/>
      <c r="I49" s="1155"/>
      <c r="J49" s="1156"/>
      <c r="K49" s="63">
        <v>43</v>
      </c>
      <c r="L49" s="64">
        <v>28</v>
      </c>
      <c r="M49" s="64">
        <v>50</v>
      </c>
      <c r="N49" s="64">
        <v>15</v>
      </c>
      <c r="O49" s="65">
        <v>22</v>
      </c>
      <c r="P49" s="48"/>
      <c r="Q49" s="48"/>
      <c r="R49" s="48"/>
      <c r="S49" s="48"/>
      <c r="T49" s="48"/>
      <c r="U49" s="48"/>
    </row>
    <row r="50" spans="1:21" ht="30.75" customHeight="1">
      <c r="A50" s="48"/>
      <c r="B50" s="1163"/>
      <c r="C50" s="1164"/>
      <c r="D50" s="62"/>
      <c r="E50" s="1155" t="s">
        <v>17</v>
      </c>
      <c r="F50" s="1155"/>
      <c r="G50" s="1155"/>
      <c r="H50" s="1155"/>
      <c r="I50" s="1155"/>
      <c r="J50" s="1156"/>
      <c r="K50" s="63">
        <v>88</v>
      </c>
      <c r="L50" s="64">
        <v>88</v>
      </c>
      <c r="M50" s="64">
        <v>88</v>
      </c>
      <c r="N50" s="64">
        <v>88</v>
      </c>
      <c r="O50" s="65">
        <v>88</v>
      </c>
      <c r="P50" s="48"/>
      <c r="Q50" s="48"/>
      <c r="R50" s="48"/>
      <c r="S50" s="48"/>
      <c r="T50" s="48"/>
      <c r="U50" s="48"/>
    </row>
    <row r="51" spans="1:21" ht="30.75" customHeight="1">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19</v>
      </c>
      <c r="C52" s="1154"/>
      <c r="D52" s="66"/>
      <c r="E52" s="1155" t="s">
        <v>20</v>
      </c>
      <c r="F52" s="1155"/>
      <c r="G52" s="1155"/>
      <c r="H52" s="1155"/>
      <c r="I52" s="1155"/>
      <c r="J52" s="1156"/>
      <c r="K52" s="63">
        <v>1613</v>
      </c>
      <c r="L52" s="64">
        <v>1629</v>
      </c>
      <c r="M52" s="64">
        <v>1593</v>
      </c>
      <c r="N52" s="64">
        <v>1598</v>
      </c>
      <c r="O52" s="65">
        <v>1702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719</v>
      </c>
      <c r="L53" s="69">
        <v>686</v>
      </c>
      <c r="M53" s="69">
        <v>863</v>
      </c>
      <c r="N53" s="69">
        <v>870</v>
      </c>
      <c r="O53" s="70">
        <v>983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8"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2016-04-09T07:33:06Z</cp:lastPrinted>
  <dcterms:created xsi:type="dcterms:W3CDTF">2016-02-15T01:46:07Z</dcterms:created>
  <dcterms:modified xsi:type="dcterms:W3CDTF">2016-05-02T01:18:15Z</dcterms:modified>
  <cp:category/>
</cp:coreProperties>
</file>