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defaultThemeVersion="124226"/>
  <mc:AlternateContent xmlns:mc="http://schemas.openxmlformats.org/markup-compatibility/2006">
    <mc:Choice Requires="x15">
      <x15ac:absPath xmlns:x15ac="http://schemas.microsoft.com/office/spreadsheetml/2010/11/ac" url="\\svfile02\所属別共有\資源対策課\ごみの品目別検索\"/>
    </mc:Choice>
  </mc:AlternateContent>
  <xr:revisionPtr revIDLastSave="0" documentId="13_ncr:1_{1A73D349-2312-4EC2-ACD3-A744EEDD5FA8}" xr6:coauthVersionLast="43" xr6:coauthVersionMax="43" xr10:uidLastSave="{00000000-0000-0000-0000-000000000000}"/>
  <bookViews>
    <workbookView xWindow="-120" yWindow="-120" windowWidth="19440" windowHeight="15000" tabRatio="841" xr2:uid="{00000000-000D-0000-FFFF-FFFF00000000}"/>
  </bookViews>
  <sheets>
    <sheet name="検索結果" sheetId="15" r:id="rId1"/>
    <sheet name="出し方検索" sheetId="17" state="hidden" r:id="rId2"/>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1243" i="15" l="1"/>
  <c r="AA1229" i="15"/>
  <c r="AC1229" i="15" s="1"/>
  <c r="AA1214" i="15"/>
  <c r="AC1214" i="15" s="1"/>
  <c r="AA1196" i="15"/>
  <c r="AA1187" i="15"/>
  <c r="AA1177" i="15"/>
  <c r="AA1156" i="15"/>
  <c r="AC1156" i="15" s="1"/>
  <c r="AA1142" i="15"/>
  <c r="AA1131" i="15"/>
  <c r="AC1131" i="15" s="1"/>
  <c r="AA1122" i="15"/>
  <c r="AC1122" i="15" s="1"/>
  <c r="AA1103" i="15"/>
  <c r="AC1103" i="15" s="1"/>
  <c r="AA1091" i="15"/>
  <c r="AC1091" i="15" s="1"/>
  <c r="AA1082" i="15"/>
  <c r="AA1071" i="15"/>
  <c r="AC1071" i="15" s="1"/>
  <c r="AA1045" i="15"/>
  <c r="AC1045" i="15" s="1"/>
  <c r="AA1002" i="15"/>
  <c r="AC1002" i="15" s="1"/>
  <c r="AA966" i="15"/>
  <c r="AC966" i="15" s="1"/>
  <c r="AA930" i="15"/>
  <c r="AC930" i="15" s="1"/>
  <c r="AA908" i="15"/>
  <c r="AC908" i="15" s="1"/>
  <c r="AA853" i="15"/>
  <c r="AC853" i="15" s="1"/>
  <c r="AA835" i="15"/>
  <c r="AC835" i="15" s="1"/>
  <c r="AA816" i="15"/>
  <c r="AC816" i="15" s="1"/>
  <c r="AA805" i="15"/>
  <c r="AC805" i="15" s="1"/>
  <c r="AA785" i="15"/>
  <c r="AA761" i="15"/>
  <c r="AC761" i="15" s="1"/>
  <c r="AA742" i="15"/>
  <c r="AC742" i="15" s="1"/>
  <c r="AA729" i="15"/>
  <c r="AC729" i="15" s="1"/>
  <c r="AA662" i="15"/>
  <c r="AA638" i="15"/>
  <c r="AC638" i="15" s="1"/>
  <c r="AA612" i="15"/>
  <c r="AC612" i="15" s="1"/>
  <c r="AA572" i="15"/>
  <c r="AC572" i="15" s="1"/>
  <c r="AA549" i="15"/>
  <c r="AA517" i="15"/>
  <c r="AC517" i="15" s="1"/>
  <c r="AA470" i="15"/>
  <c r="AC470" i="15" s="1"/>
  <c r="AA454" i="15"/>
  <c r="AA407" i="15"/>
  <c r="AC407" i="15" s="1"/>
  <c r="AA375" i="15"/>
  <c r="AC375" i="15" s="1"/>
  <c r="AA323" i="15"/>
  <c r="AC323" i="15" s="1"/>
  <c r="AA295" i="15"/>
  <c r="AC295" i="15" s="1"/>
  <c r="AA260" i="15"/>
  <c r="AC260" i="15" s="1"/>
  <c r="AA237" i="15"/>
  <c r="AC237" i="15" s="1"/>
  <c r="AA151" i="15"/>
  <c r="AC151" i="15" s="1"/>
  <c r="AA118" i="15"/>
  <c r="AC118" i="15" s="1"/>
  <c r="AA98" i="15"/>
  <c r="AC98" i="15" s="1"/>
  <c r="AA68" i="15"/>
  <c r="AC68" i="15" s="1"/>
  <c r="AA40" i="15"/>
  <c r="AC40" i="15" s="1"/>
  <c r="AA28" i="15"/>
  <c r="AA3" i="15"/>
  <c r="AC3" i="15" s="1"/>
  <c r="AG1239" i="15"/>
  <c r="AG1235" i="15"/>
  <c r="AG1231" i="15"/>
  <c r="AG1226" i="15"/>
  <c r="AG1222" i="15"/>
  <c r="AG1218" i="15"/>
  <c r="AG1213" i="15"/>
  <c r="AG1209" i="15"/>
  <c r="AG1205" i="15"/>
  <c r="AG1201" i="15"/>
  <c r="AG1197" i="15"/>
  <c r="AG1196" i="15"/>
  <c r="AG1192" i="15"/>
  <c r="AG1242" i="15"/>
  <c r="AG1238" i="15"/>
  <c r="AG1234" i="15"/>
  <c r="AG1230" i="15"/>
  <c r="AG1229" i="15"/>
  <c r="AG1225" i="15"/>
  <c r="AG1221" i="15"/>
  <c r="AG1217" i="15"/>
  <c r="AG1212" i="15"/>
  <c r="AG1208" i="15"/>
  <c r="AG1204" i="15"/>
  <c r="AG1200" i="15"/>
  <c r="AG1195" i="15"/>
  <c r="AG1191" i="15"/>
  <c r="AG1186" i="15"/>
  <c r="AG1182" i="15"/>
  <c r="AG1178" i="15"/>
  <c r="AG1177" i="15"/>
  <c r="AG1173" i="15"/>
  <c r="AG1241" i="15"/>
  <c r="AG1237" i="15"/>
  <c r="AG1233" i="15"/>
  <c r="AG1228" i="15"/>
  <c r="AG1224" i="15"/>
  <c r="AG1220" i="15"/>
  <c r="AG1216" i="15"/>
  <c r="AG1211" i="15"/>
  <c r="AG1207" i="15"/>
  <c r="AG1203" i="15"/>
  <c r="AG1199" i="15"/>
  <c r="AG1194" i="15"/>
  <c r="AG1190" i="15"/>
  <c r="AG1185" i="15"/>
  <c r="AG1240" i="15"/>
  <c r="AG1215" i="15"/>
  <c r="AG1210" i="15"/>
  <c r="AG1187" i="15"/>
  <c r="AG1167" i="15"/>
  <c r="AG1163" i="15"/>
  <c r="AG1159" i="15"/>
  <c r="AG1154" i="15"/>
  <c r="AG1150" i="15"/>
  <c r="AG1146" i="15"/>
  <c r="AG1141" i="15"/>
  <c r="AG1137" i="15"/>
  <c r="AG1133" i="15"/>
  <c r="AG1128" i="15"/>
  <c r="AG1124" i="15"/>
  <c r="AG1236" i="15"/>
  <c r="AG1227" i="15"/>
  <c r="AG1214" i="15"/>
  <c r="AG1206" i="15"/>
  <c r="AG1193" i="15"/>
  <c r="AG1181" i="15"/>
  <c r="AG1180" i="15"/>
  <c r="AG1179" i="15"/>
  <c r="AG1166" i="15"/>
  <c r="AG1162" i="15"/>
  <c r="AG1158" i="15"/>
  <c r="AG1153" i="15"/>
  <c r="AG1149" i="15"/>
  <c r="AG1145" i="15"/>
  <c r="AG1140" i="15"/>
  <c r="AG1136" i="15"/>
  <c r="AG1132" i="15"/>
  <c r="AG1131" i="15"/>
  <c r="AG1127" i="15"/>
  <c r="AG1123" i="15"/>
  <c r="AG1122" i="15"/>
  <c r="AG1118" i="15"/>
  <c r="AG1114" i="15"/>
  <c r="AG1110" i="15"/>
  <c r="AG1106" i="15"/>
  <c r="AG1232" i="15"/>
  <c r="AG1202" i="15"/>
  <c r="AG1184" i="15"/>
  <c r="AG1175" i="15"/>
  <c r="AG1164" i="15"/>
  <c r="AG1148" i="15"/>
  <c r="AG1135" i="15"/>
  <c r="AG1129" i="15"/>
  <c r="AG1117" i="15"/>
  <c r="AG1116" i="15"/>
  <c r="AG1115" i="15"/>
  <c r="AG1100" i="15"/>
  <c r="AG1096" i="15"/>
  <c r="AG1092" i="15"/>
  <c r="AG1091" i="15"/>
  <c r="AG1087" i="15"/>
  <c r="AG1083" i="15"/>
  <c r="AG1082" i="15"/>
  <c r="AG1078" i="15"/>
  <c r="AG1074" i="15"/>
  <c r="AG1069" i="15"/>
  <c r="AG1065" i="15"/>
  <c r="AG1061" i="15"/>
  <c r="AG1057" i="15"/>
  <c r="AG1053" i="15"/>
  <c r="AG1049" i="15"/>
  <c r="AG1044" i="15"/>
  <c r="AG1040" i="15"/>
  <c r="AG1036" i="15"/>
  <c r="AG1032" i="15"/>
  <c r="AG1028" i="15"/>
  <c r="AG1024" i="15"/>
  <c r="AG1020" i="15"/>
  <c r="AG1016" i="15"/>
  <c r="AG1012" i="15"/>
  <c r="AG1008" i="15"/>
  <c r="AG1004" i="15"/>
  <c r="AG1219" i="15"/>
  <c r="AG1189" i="15"/>
  <c r="AG1183" i="15"/>
  <c r="AG1223" i="15"/>
  <c r="AG1169" i="15"/>
  <c r="AG1156" i="15"/>
  <c r="AG1155" i="15"/>
  <c r="AG1144" i="15"/>
  <c r="AG1142" i="15"/>
  <c r="AG1138" i="15"/>
  <c r="AG1134" i="15"/>
  <c r="AG1130" i="15"/>
  <c r="AG1126" i="15"/>
  <c r="AG1111" i="15"/>
  <c r="AG1108" i="15"/>
  <c r="AG1105" i="15"/>
  <c r="AG1081" i="15"/>
  <c r="AG1080" i="15"/>
  <c r="AG1079" i="15"/>
  <c r="AG1068" i="15"/>
  <c r="AG1067" i="15"/>
  <c r="AG1066" i="15"/>
  <c r="AG1052" i="15"/>
  <c r="AG1051" i="15"/>
  <c r="AG1050" i="15"/>
  <c r="AG1039" i="15"/>
  <c r="AG1038" i="15"/>
  <c r="AG1037" i="15"/>
  <c r="AG1023" i="15"/>
  <c r="AG1022" i="15"/>
  <c r="AG1021" i="15"/>
  <c r="AG1007" i="15"/>
  <c r="AG1006" i="15"/>
  <c r="AG1005" i="15"/>
  <c r="AG1000" i="15"/>
  <c r="AG996" i="15"/>
  <c r="AG992" i="15"/>
  <c r="AG988" i="15"/>
  <c r="AG984" i="15"/>
  <c r="AG980" i="15"/>
  <c r="AG976" i="15"/>
  <c r="AG972" i="15"/>
  <c r="AG968" i="15"/>
  <c r="AG1174" i="15"/>
  <c r="AG1171" i="15"/>
  <c r="AG1188" i="15"/>
  <c r="AG1176" i="15"/>
  <c r="AG1170" i="15"/>
  <c r="AG1160" i="15"/>
  <c r="AG1157" i="15"/>
  <c r="AG1152" i="15"/>
  <c r="AG1147" i="15"/>
  <c r="AG1125" i="15"/>
  <c r="AG1121" i="15"/>
  <c r="AG1119" i="15"/>
  <c r="AG1104" i="15"/>
  <c r="AG1097" i="15"/>
  <c r="AG1094" i="15"/>
  <c r="AG1084" i="15"/>
  <c r="AG1058" i="15"/>
  <c r="AG1055" i="15"/>
  <c r="AG1048" i="15"/>
  <c r="AG1045" i="15"/>
  <c r="AG1041" i="15"/>
  <c r="AG1034" i="15"/>
  <c r="AG1031" i="15"/>
  <c r="AG1017" i="15"/>
  <c r="AG1014" i="15"/>
  <c r="AG1011" i="15"/>
  <c r="AG999" i="15"/>
  <c r="AG998" i="15"/>
  <c r="AG997" i="15"/>
  <c r="AG983" i="15"/>
  <c r="AG982" i="15"/>
  <c r="AG981" i="15"/>
  <c r="AG967" i="15"/>
  <c r="AG965" i="15"/>
  <c r="AG964" i="15"/>
  <c r="AG963" i="15"/>
  <c r="AG959" i="15"/>
  <c r="AG955" i="15"/>
  <c r="AG1165" i="15"/>
  <c r="AG1143" i="15"/>
  <c r="AG1113" i="15"/>
  <c r="AG1109" i="15"/>
  <c r="AG1101" i="15"/>
  <c r="AG1098" i="15"/>
  <c r="AG1095" i="15"/>
  <c r="AG1088" i="15"/>
  <c r="AG1085" i="15"/>
  <c r="AG1075" i="15"/>
  <c r="AG1072" i="15"/>
  <c r="AG1062" i="15"/>
  <c r="AG1059" i="15"/>
  <c r="AG1056" i="15"/>
  <c r="AG1042" i="15"/>
  <c r="AG1035" i="15"/>
  <c r="AG1025" i="15"/>
  <c r="AG1018" i="15"/>
  <c r="AG1015" i="15"/>
  <c r="AG1002" i="15"/>
  <c r="AG1001" i="15"/>
  <c r="AG987" i="15"/>
  <c r="AG986" i="15"/>
  <c r="AG985" i="15"/>
  <c r="AG971" i="15"/>
  <c r="AG970" i="15"/>
  <c r="AG969" i="15"/>
  <c r="AG962" i="15"/>
  <c r="AG958" i="15"/>
  <c r="AG954" i="15"/>
  <c r="AG950" i="15"/>
  <c r="AG946" i="15"/>
  <c r="AG942" i="15"/>
  <c r="AG938" i="15"/>
  <c r="AG934" i="15"/>
  <c r="AG929" i="15"/>
  <c r="AG925" i="15"/>
  <c r="AG921" i="15"/>
  <c r="AG917" i="15"/>
  <c r="AG913" i="15"/>
  <c r="AG909" i="15"/>
  <c r="AG908" i="15"/>
  <c r="AG904" i="15"/>
  <c r="AG900" i="15"/>
  <c r="AG896" i="15"/>
  <c r="AG892" i="15"/>
  <c r="AG888" i="15"/>
  <c r="AG884" i="15"/>
  <c r="AG880" i="15"/>
  <c r="AG876" i="15"/>
  <c r="AG872" i="15"/>
  <c r="AG868" i="15"/>
  <c r="AG864" i="15"/>
  <c r="AG860" i="15"/>
  <c r="AG856" i="15"/>
  <c r="AG851" i="15"/>
  <c r="AG847" i="15"/>
  <c r="AG843" i="15"/>
  <c r="AG1198" i="15"/>
  <c r="AG1168" i="15"/>
  <c r="AG1151" i="15"/>
  <c r="AG1120" i="15"/>
  <c r="AG1107" i="15"/>
  <c r="AG1103" i="15"/>
  <c r="AG1102" i="15"/>
  <c r="AG1099" i="15"/>
  <c r="AG1089" i="15"/>
  <c r="AG1086" i="15"/>
  <c r="AG1076" i="15"/>
  <c r="AG1073" i="15"/>
  <c r="AG1070" i="15"/>
  <c r="AG1063" i="15"/>
  <c r="AG1060" i="15"/>
  <c r="AG1046" i="15"/>
  <c r="AG1043" i="15"/>
  <c r="AG1029" i="15"/>
  <c r="AG1026" i="15"/>
  <c r="AG1019" i="15"/>
  <c r="AG1161" i="15"/>
  <c r="AG1112" i="15"/>
  <c r="AG1090" i="15"/>
  <c r="AG1064" i="15"/>
  <c r="AG1047" i="15"/>
  <c r="AG1010" i="15"/>
  <c r="AG995" i="15"/>
  <c r="AG993" i="15"/>
  <c r="AG978" i="15"/>
  <c r="AG957" i="15"/>
  <c r="AG945" i="15"/>
  <c r="AG944" i="15"/>
  <c r="AG943" i="15"/>
  <c r="AG930" i="15"/>
  <c r="AG916" i="15"/>
  <c r="AG915" i="15"/>
  <c r="AG914" i="15"/>
  <c r="AG903" i="15"/>
  <c r="AG902" i="15"/>
  <c r="AG901" i="15"/>
  <c r="AG887" i="15"/>
  <c r="AG886" i="15"/>
  <c r="AG885" i="15"/>
  <c r="AG1172" i="15"/>
  <c r="AG1139" i="15"/>
  <c r="AG1093" i="15"/>
  <c r="AG1077" i="15"/>
  <c r="AG1071" i="15"/>
  <c r="AG1030" i="15"/>
  <c r="AG1013" i="15"/>
  <c r="AG1009" i="15"/>
  <c r="AG990" i="15"/>
  <c r="AG975" i="15"/>
  <c r="AG973" i="15"/>
  <c r="AG960" i="15"/>
  <c r="AG949" i="15"/>
  <c r="AG948" i="15"/>
  <c r="AG947" i="15"/>
  <c r="AG933" i="15"/>
  <c r="AG932" i="15"/>
  <c r="AG931" i="15"/>
  <c r="AG920" i="15"/>
  <c r="AG919" i="15"/>
  <c r="AG918" i="15"/>
  <c r="AG907" i="15"/>
  <c r="AG906" i="15"/>
  <c r="AG905" i="15"/>
  <c r="AG891" i="15"/>
  <c r="AG890" i="15"/>
  <c r="AG889" i="15"/>
  <c r="AG875" i="15"/>
  <c r="AG874" i="15"/>
  <c r="AG873" i="15"/>
  <c r="AG859" i="15"/>
  <c r="AG858" i="15"/>
  <c r="AG857" i="15"/>
  <c r="AG846" i="15"/>
  <c r="AG845" i="15"/>
  <c r="AG844" i="15"/>
  <c r="AG840" i="15"/>
  <c r="AG836" i="15"/>
  <c r="AG835" i="15"/>
  <c r="AG831" i="15"/>
  <c r="AG1003" i="15"/>
  <c r="AG994" i="15"/>
  <c r="AG979" i="15"/>
  <c r="AG977" i="15"/>
  <c r="AG966" i="15"/>
  <c r="AG961" i="15"/>
  <c r="AG953" i="15"/>
  <c r="AG952" i="15"/>
  <c r="AG951" i="15"/>
  <c r="AG937" i="15"/>
  <c r="AG936" i="15"/>
  <c r="AG935" i="15"/>
  <c r="AG924" i="15"/>
  <c r="AG923" i="15"/>
  <c r="AG922" i="15"/>
  <c r="AG895" i="15"/>
  <c r="AG894" i="15"/>
  <c r="AG893" i="15"/>
  <c r="AG879" i="15"/>
  <c r="AG878" i="15"/>
  <c r="AG877" i="15"/>
  <c r="AG863" i="15"/>
  <c r="AG862" i="15"/>
  <c r="AG861" i="15"/>
  <c r="AG850" i="15"/>
  <c r="AG849" i="15"/>
  <c r="AG848" i="15"/>
  <c r="AG839" i="15"/>
  <c r="AG834" i="15"/>
  <c r="AG830" i="15"/>
  <c r="AG826" i="15"/>
  <c r="AG822" i="15"/>
  <c r="AG818" i="15"/>
  <c r="AG1033" i="15"/>
  <c r="AG956" i="15"/>
  <c r="AG926" i="15"/>
  <c r="AG897" i="15"/>
  <c r="AG867" i="15"/>
  <c r="AG865" i="15"/>
  <c r="AG842" i="15"/>
  <c r="AG837" i="15"/>
  <c r="AG832" i="15"/>
  <c r="AG817" i="15"/>
  <c r="AG815" i="15"/>
  <c r="AG811" i="15"/>
  <c r="AG807" i="15"/>
  <c r="AG802" i="15"/>
  <c r="AG798" i="15"/>
  <c r="AG794" i="15"/>
  <c r="AG790" i="15"/>
  <c r="AG786" i="15"/>
  <c r="AG785" i="15"/>
  <c r="AG781" i="15"/>
  <c r="AG777" i="15"/>
  <c r="AG773" i="15"/>
  <c r="AG769" i="15"/>
  <c r="AG765" i="15"/>
  <c r="AG760" i="15"/>
  <c r="AG756" i="15"/>
  <c r="AG752" i="15"/>
  <c r="AG748" i="15"/>
  <c r="AG744" i="15"/>
  <c r="AG740" i="15"/>
  <c r="AG736" i="15"/>
  <c r="AG732" i="15"/>
  <c r="AG727" i="15"/>
  <c r="AG723" i="15"/>
  <c r="AG699" i="15"/>
  <c r="AG695" i="15"/>
  <c r="AG691" i="15"/>
  <c r="AG687" i="15"/>
  <c r="AG683" i="15"/>
  <c r="AG679" i="15"/>
  <c r="AG675" i="15"/>
  <c r="AG671" i="15"/>
  <c r="AG667" i="15"/>
  <c r="AG663" i="15"/>
  <c r="AG662" i="15"/>
  <c r="AG1027" i="15"/>
  <c r="AG991" i="15"/>
  <c r="AG974" i="15"/>
  <c r="AG941" i="15"/>
  <c r="AG912" i="15"/>
  <c r="AG883" i="15"/>
  <c r="AG871" i="15"/>
  <c r="AG869" i="15"/>
  <c r="AG854" i="15"/>
  <c r="AG852" i="15"/>
  <c r="AG838" i="15"/>
  <c r="AG833" i="15"/>
  <c r="AG821" i="15"/>
  <c r="AG820" i="15"/>
  <c r="AG819" i="15"/>
  <c r="AG814" i="15"/>
  <c r="AG810" i="15"/>
  <c r="AG806" i="15"/>
  <c r="AG805" i="15"/>
  <c r="AG801" i="15"/>
  <c r="AG797" i="15"/>
  <c r="AG793" i="15"/>
  <c r="AG789" i="15"/>
  <c r="AG784" i="15"/>
  <c r="AG780" i="15"/>
  <c r="AG776" i="15"/>
  <c r="AG772" i="15"/>
  <c r="AG768" i="15"/>
  <c r="AG764" i="15"/>
  <c r="AG759" i="15"/>
  <c r="AG755" i="15"/>
  <c r="AG751" i="15"/>
  <c r="AG747" i="15"/>
  <c r="AG743" i="15"/>
  <c r="AG739" i="15"/>
  <c r="AG735" i="15"/>
  <c r="AG731" i="15"/>
  <c r="AG726" i="15"/>
  <c r="AG722" i="15"/>
  <c r="AG698" i="15"/>
  <c r="AG694" i="15"/>
  <c r="AG690" i="15"/>
  <c r="AG686" i="15"/>
  <c r="AG682" i="15"/>
  <c r="AG678" i="15"/>
  <c r="AG674" i="15"/>
  <c r="AG670" i="15"/>
  <c r="AG666" i="15"/>
  <c r="AG661" i="15"/>
  <c r="AG657" i="15"/>
  <c r="AG653" i="15"/>
  <c r="AG649" i="15"/>
  <c r="AG645" i="15"/>
  <c r="AG641" i="15"/>
  <c r="AG636" i="15"/>
  <c r="AG632" i="15"/>
  <c r="AG628" i="15"/>
  <c r="AG989" i="15"/>
  <c r="AG940" i="15"/>
  <c r="AG928" i="15"/>
  <c r="AG911" i="15"/>
  <c r="AG899" i="15"/>
  <c r="AG882" i="15"/>
  <c r="AG866" i="15"/>
  <c r="AG853" i="15"/>
  <c r="AG841" i="15"/>
  <c r="AG825" i="15"/>
  <c r="AG824" i="15"/>
  <c r="AG823" i="15"/>
  <c r="AG813" i="15"/>
  <c r="AG809" i="15"/>
  <c r="AG804" i="15"/>
  <c r="AG800" i="15"/>
  <c r="AG796" i="15"/>
  <c r="AG792" i="15"/>
  <c r="AG788" i="15"/>
  <c r="AG783" i="15"/>
  <c r="AG779" i="15"/>
  <c r="AG775" i="15"/>
  <c r="AG771" i="15"/>
  <c r="AG767" i="15"/>
  <c r="AG763" i="15"/>
  <c r="AG758" i="15"/>
  <c r="AG754" i="15"/>
  <c r="AG750" i="15"/>
  <c r="AG746" i="15"/>
  <c r="AG742" i="15"/>
  <c r="AG738" i="15"/>
  <c r="AG734" i="15"/>
  <c r="AG730" i="15"/>
  <c r="AG729" i="15"/>
  <c r="AG725" i="15"/>
  <c r="AG721" i="15"/>
  <c r="AG701" i="15"/>
  <c r="AG697" i="15"/>
  <c r="AG693" i="15"/>
  <c r="AG689" i="15"/>
  <c r="AG685" i="15"/>
  <c r="AG681" i="15"/>
  <c r="AG677" i="15"/>
  <c r="AG673" i="15"/>
  <c r="AG669" i="15"/>
  <c r="AG665" i="15"/>
  <c r="AG660" i="15"/>
  <c r="AG656" i="15"/>
  <c r="AG652" i="15"/>
  <c r="AG648" i="15"/>
  <c r="AG644" i="15"/>
  <c r="AG640" i="15"/>
  <c r="AG635" i="15"/>
  <c r="AG631" i="15"/>
  <c r="AG627" i="15"/>
  <c r="AG623" i="15"/>
  <c r="AG1054" i="15"/>
  <c r="AG939" i="15"/>
  <c r="AG927" i="15"/>
  <c r="AG910" i="15"/>
  <c r="AG898" i="15"/>
  <c r="AG881" i="15"/>
  <c r="AG870" i="15"/>
  <c r="AG855" i="15"/>
  <c r="AG829" i="15"/>
  <c r="AG828" i="15"/>
  <c r="AG827" i="15"/>
  <c r="AG816" i="15"/>
  <c r="AG812" i="15"/>
  <c r="AG808" i="15"/>
  <c r="AG803" i="15"/>
  <c r="AG799" i="15"/>
  <c r="AG787" i="15"/>
  <c r="AG774" i="15"/>
  <c r="AG761" i="15"/>
  <c r="AG753" i="15"/>
  <c r="AG741" i="15"/>
  <c r="AG692" i="15"/>
  <c r="AG676" i="15"/>
  <c r="AG655" i="15"/>
  <c r="AG647" i="15"/>
  <c r="AG639" i="15"/>
  <c r="AG633" i="15"/>
  <c r="AG622" i="15"/>
  <c r="AG621" i="15"/>
  <c r="AG617" i="15"/>
  <c r="AG613" i="15"/>
  <c r="AG612" i="15"/>
  <c r="AG608" i="15"/>
  <c r="AG604" i="15"/>
  <c r="AG600" i="15"/>
  <c r="AG596" i="15"/>
  <c r="AG592" i="15"/>
  <c r="AG588" i="15"/>
  <c r="AG584" i="15"/>
  <c r="AG580" i="15"/>
  <c r="AG576" i="15"/>
  <c r="AG571" i="15"/>
  <c r="AG567" i="15"/>
  <c r="AG770" i="15"/>
  <c r="AG749" i="15"/>
  <c r="AG737" i="15"/>
  <c r="AG728" i="15"/>
  <c r="AG688" i="15"/>
  <c r="AG672" i="15"/>
  <c r="AG658" i="15"/>
  <c r="AG650" i="15"/>
  <c r="AG642" i="15"/>
  <c r="AG634" i="15"/>
  <c r="AG626" i="15"/>
  <c r="AG625" i="15"/>
  <c r="AG624" i="15"/>
  <c r="AG620" i="15"/>
  <c r="AG616" i="15"/>
  <c r="AG611" i="15"/>
  <c r="AG607" i="15"/>
  <c r="AG603" i="15"/>
  <c r="AG599" i="15"/>
  <c r="AG595" i="15"/>
  <c r="AG591" i="15"/>
  <c r="AG587" i="15"/>
  <c r="AG583" i="15"/>
  <c r="AG579" i="15"/>
  <c r="AG575" i="15"/>
  <c r="AG570" i="15"/>
  <c r="AG566" i="15"/>
  <c r="AG562" i="15"/>
  <c r="AG558" i="15"/>
  <c r="AG554" i="15"/>
  <c r="AG550" i="15"/>
  <c r="AG549" i="15"/>
  <c r="AG795" i="15"/>
  <c r="AG782" i="15"/>
  <c r="AG766" i="15"/>
  <c r="AG745" i="15"/>
  <c r="AG733" i="15"/>
  <c r="AG724" i="15"/>
  <c r="AG700" i="15"/>
  <c r="AG684" i="15"/>
  <c r="AG668" i="15"/>
  <c r="AG659" i="15"/>
  <c r="AG651" i="15"/>
  <c r="AG643" i="15"/>
  <c r="AG638" i="15"/>
  <c r="AG637" i="15"/>
  <c r="AG629" i="15"/>
  <c r="AG619" i="15"/>
  <c r="AG615" i="15"/>
  <c r="AG610" i="15"/>
  <c r="AG606" i="15"/>
  <c r="AG602" i="15"/>
  <c r="AG598" i="15"/>
  <c r="AG594" i="15"/>
  <c r="AG590" i="15"/>
  <c r="AG586" i="15"/>
  <c r="AG582" i="15"/>
  <c r="AG578" i="15"/>
  <c r="AG574" i="15"/>
  <c r="AG569" i="15"/>
  <c r="AG565" i="15"/>
  <c r="AG561" i="15"/>
  <c r="AG557" i="15"/>
  <c r="AG553" i="15"/>
  <c r="AG548" i="15"/>
  <c r="AG544" i="15"/>
  <c r="AG540" i="15"/>
  <c r="AG536" i="15"/>
  <c r="AG532" i="15"/>
  <c r="AG528" i="15"/>
  <c r="AG524" i="15"/>
  <c r="AG520" i="15"/>
  <c r="AG515" i="15"/>
  <c r="AG511" i="15"/>
  <c r="AG791" i="15"/>
  <c r="AG778" i="15"/>
  <c r="AG762" i="15"/>
  <c r="AG757" i="15"/>
  <c r="AG720" i="15"/>
  <c r="AG696" i="15"/>
  <c r="AG680" i="15"/>
  <c r="AG664" i="15"/>
  <c r="AG654" i="15"/>
  <c r="AG646" i="15"/>
  <c r="AG630" i="15"/>
  <c r="AG618" i="15"/>
  <c r="AG614" i="15"/>
  <c r="AG609" i="15"/>
  <c r="AG605" i="15"/>
  <c r="AG601" i="15"/>
  <c r="AG597" i="15"/>
  <c r="AG593" i="15"/>
  <c r="AG589" i="15"/>
  <c r="AG585" i="15"/>
  <c r="AG581" i="15"/>
  <c r="AG577" i="15"/>
  <c r="AG573" i="15"/>
  <c r="AG572" i="15"/>
  <c r="AG568" i="15"/>
  <c r="AG564" i="15"/>
  <c r="AG560" i="15"/>
  <c r="AG556" i="15"/>
  <c r="AG552" i="15"/>
  <c r="AG547" i="15"/>
  <c r="AG543" i="15"/>
  <c r="AG539" i="15"/>
  <c r="AG535" i="15"/>
  <c r="AG531" i="15"/>
  <c r="AG527" i="15"/>
  <c r="AG523" i="15"/>
  <c r="AG555" i="15"/>
  <c r="AG546" i="15"/>
  <c r="AG538" i="15"/>
  <c r="AG530" i="15"/>
  <c r="AG519" i="15"/>
  <c r="AG518" i="15"/>
  <c r="AG506" i="15"/>
  <c r="AG502" i="15"/>
  <c r="AG498" i="15"/>
  <c r="AG494" i="15"/>
  <c r="AG490" i="15"/>
  <c r="AG486" i="15"/>
  <c r="AG482" i="15"/>
  <c r="AG478" i="15"/>
  <c r="AG474" i="15"/>
  <c r="AG469" i="15"/>
  <c r="AG465" i="15"/>
  <c r="AG461" i="15"/>
  <c r="AG457" i="15"/>
  <c r="AG452" i="15"/>
  <c r="AG448" i="15"/>
  <c r="AG444" i="15"/>
  <c r="AG440" i="15"/>
  <c r="AG436" i="15"/>
  <c r="AG432" i="15"/>
  <c r="AG428" i="15"/>
  <c r="AG424" i="15"/>
  <c r="AG420" i="15"/>
  <c r="AG416" i="15"/>
  <c r="AG412" i="15"/>
  <c r="AG408" i="15"/>
  <c r="AG407" i="15"/>
  <c r="AG403" i="15"/>
  <c r="AG399" i="15"/>
  <c r="AG395" i="15"/>
  <c r="AG391" i="15"/>
  <c r="AG387" i="15"/>
  <c r="AG383" i="15"/>
  <c r="AG379" i="15"/>
  <c r="AG374" i="15"/>
  <c r="AG370" i="15"/>
  <c r="AG366" i="15"/>
  <c r="AG362" i="15"/>
  <c r="AG358" i="15"/>
  <c r="AG354" i="15"/>
  <c r="AG350" i="15"/>
  <c r="AG346" i="15"/>
  <c r="AG342" i="15"/>
  <c r="AG338" i="15"/>
  <c r="AG334" i="15"/>
  <c r="AG330" i="15"/>
  <c r="AG326" i="15"/>
  <c r="AG321" i="15"/>
  <c r="AG317" i="15"/>
  <c r="AG313" i="15"/>
  <c r="AG309" i="15"/>
  <c r="AG305" i="15"/>
  <c r="AG301" i="15"/>
  <c r="AG297" i="15"/>
  <c r="AG292" i="15"/>
  <c r="AG288" i="15"/>
  <c r="AG284" i="15"/>
  <c r="AG280" i="15"/>
  <c r="AG276" i="15"/>
  <c r="AG272" i="15"/>
  <c r="AG268" i="15"/>
  <c r="AG264" i="15"/>
  <c r="AG259" i="15"/>
  <c r="AG551" i="15"/>
  <c r="AG541" i="15"/>
  <c r="AG533" i="15"/>
  <c r="AG525" i="15"/>
  <c r="AG522" i="15"/>
  <c r="AG521" i="15"/>
  <c r="AG510" i="15"/>
  <c r="AG509" i="15"/>
  <c r="AG505" i="15"/>
  <c r="AG501" i="15"/>
  <c r="AG497" i="15"/>
  <c r="AG493" i="15"/>
  <c r="AG489" i="15"/>
  <c r="AG485" i="15"/>
  <c r="AG481" i="15"/>
  <c r="AG477" i="15"/>
  <c r="AG473" i="15"/>
  <c r="AG468" i="15"/>
  <c r="AG464" i="15"/>
  <c r="AG460" i="15"/>
  <c r="AG456" i="15"/>
  <c r="AG451" i="15"/>
  <c r="AG447" i="15"/>
  <c r="AG443" i="15"/>
  <c r="AG439" i="15"/>
  <c r="AG435" i="15"/>
  <c r="AG431" i="15"/>
  <c r="AG427" i="15"/>
  <c r="AG423" i="15"/>
  <c r="AG419" i="15"/>
  <c r="AG415" i="15"/>
  <c r="AG411" i="15"/>
  <c r="AG406" i="15"/>
  <c r="AG402" i="15"/>
  <c r="AG398" i="15"/>
  <c r="AG394" i="15"/>
  <c r="AG390" i="15"/>
  <c r="AG386" i="15"/>
  <c r="AG382" i="15"/>
  <c r="AG378" i="15"/>
  <c r="AG373" i="15"/>
  <c r="AG369" i="15"/>
  <c r="AG365" i="15"/>
  <c r="AG361" i="15"/>
  <c r="AG357" i="15"/>
  <c r="AG353" i="15"/>
  <c r="AG349" i="15"/>
  <c r="AG345" i="15"/>
  <c r="AG341" i="15"/>
  <c r="AG337" i="15"/>
  <c r="AG333" i="15"/>
  <c r="AG329" i="15"/>
  <c r="AG325" i="15"/>
  <c r="AG320" i="15"/>
  <c r="AG316" i="15"/>
  <c r="AG563" i="15"/>
  <c r="AG542" i="15"/>
  <c r="AG534" i="15"/>
  <c r="AG526" i="15"/>
  <c r="AG514" i="15"/>
  <c r="AG513" i="15"/>
  <c r="AG512" i="15"/>
  <c r="AG508" i="15"/>
  <c r="AG504" i="15"/>
  <c r="AG500" i="15"/>
  <c r="AG496" i="15"/>
  <c r="AG492" i="15"/>
  <c r="AG488" i="15"/>
  <c r="AG484" i="15"/>
  <c r="AG480" i="15"/>
  <c r="AG476" i="15"/>
  <c r="AG472" i="15"/>
  <c r="AG467" i="15"/>
  <c r="AG463" i="15"/>
  <c r="AG459" i="15"/>
  <c r="AG455" i="15"/>
  <c r="AG450" i="15"/>
  <c r="AG446" i="15"/>
  <c r="AG442" i="15"/>
  <c r="AG438" i="15"/>
  <c r="AG434" i="15"/>
  <c r="AG430" i="15"/>
  <c r="AG426" i="15"/>
  <c r="AG422" i="15"/>
  <c r="AG418" i="15"/>
  <c r="AG414" i="15"/>
  <c r="AG410" i="15"/>
  <c r="AG405" i="15"/>
  <c r="AG401" i="15"/>
  <c r="AG397" i="15"/>
  <c r="AG393" i="15"/>
  <c r="AG389" i="15"/>
  <c r="AG385" i="15"/>
  <c r="AG381" i="15"/>
  <c r="AG377" i="15"/>
  <c r="AG372" i="15"/>
  <c r="AG368" i="15"/>
  <c r="AG364" i="15"/>
  <c r="AG360" i="15"/>
  <c r="AG356" i="15"/>
  <c r="AG352" i="15"/>
  <c r="AG348" i="15"/>
  <c r="AG344" i="15"/>
  <c r="AG340" i="15"/>
  <c r="AG336" i="15"/>
  <c r="AG332" i="15"/>
  <c r="AG328" i="15"/>
  <c r="AG324" i="15"/>
  <c r="AG323" i="15"/>
  <c r="AG319" i="15"/>
  <c r="AG315" i="15"/>
  <c r="AG311" i="15"/>
  <c r="AG307" i="15"/>
  <c r="AG303" i="15"/>
  <c r="AG299" i="15"/>
  <c r="AG294" i="15"/>
  <c r="AG290" i="15"/>
  <c r="AG286" i="15"/>
  <c r="AG282" i="15"/>
  <c r="AG278" i="15"/>
  <c r="AG274" i="15"/>
  <c r="AG270" i="15"/>
  <c r="AG266" i="15"/>
  <c r="AG262" i="15"/>
  <c r="AG257" i="15"/>
  <c r="AG253" i="15"/>
  <c r="AG249" i="15"/>
  <c r="AG245" i="15"/>
  <c r="AG241" i="15"/>
  <c r="AG559" i="15"/>
  <c r="AG545" i="15"/>
  <c r="AG537" i="15"/>
  <c r="AG529" i="15"/>
  <c r="AG517" i="15"/>
  <c r="AG516" i="15"/>
  <c r="AG507" i="15"/>
  <c r="AG503" i="15"/>
  <c r="AG499" i="15"/>
  <c r="AG495" i="15"/>
  <c r="AG491" i="15"/>
  <c r="AG487" i="15"/>
  <c r="AG483" i="15"/>
  <c r="AG479" i="15"/>
  <c r="AG475" i="15"/>
  <c r="AG471" i="15"/>
  <c r="AG470" i="15"/>
  <c r="AG466" i="15"/>
  <c r="AG462" i="15"/>
  <c r="AG458" i="15"/>
  <c r="AG453" i="15"/>
  <c r="AG449" i="15"/>
  <c r="AG445" i="15"/>
  <c r="AG441" i="15"/>
  <c r="AG437" i="15"/>
  <c r="AG433" i="15"/>
  <c r="AG429" i="15"/>
  <c r="AG425" i="15"/>
  <c r="AG421" i="15"/>
  <c r="AG417" i="15"/>
  <c r="AG413" i="15"/>
  <c r="AG409" i="15"/>
  <c r="AG404" i="15"/>
  <c r="AG400" i="15"/>
  <c r="AG396" i="15"/>
  <c r="AG392" i="15"/>
  <c r="AG388" i="15"/>
  <c r="AG384" i="15"/>
  <c r="AG380" i="15"/>
  <c r="AG376" i="15"/>
  <c r="AG375" i="15"/>
  <c r="AG371" i="15"/>
  <c r="AG367" i="15"/>
  <c r="AG363" i="15"/>
  <c r="AG359" i="15"/>
  <c r="AG355" i="15"/>
  <c r="AG351" i="15"/>
  <c r="AG347" i="15"/>
  <c r="AG343" i="15"/>
  <c r="AG339" i="15"/>
  <c r="AG335" i="15"/>
  <c r="AG331" i="15"/>
  <c r="AG327" i="15"/>
  <c r="AG322" i="15"/>
  <c r="AG312" i="15"/>
  <c r="AG304" i="15"/>
  <c r="AG296" i="15"/>
  <c r="AG293" i="15"/>
  <c r="AG285" i="15"/>
  <c r="AG277" i="15"/>
  <c r="AG269" i="15"/>
  <c r="AG261" i="15"/>
  <c r="AG244" i="15"/>
  <c r="AG243" i="15"/>
  <c r="AG242" i="15"/>
  <c r="AG236" i="15"/>
  <c r="AG232" i="15"/>
  <c r="AG228" i="15"/>
  <c r="AG224" i="15"/>
  <c r="AG220" i="15"/>
  <c r="AG216" i="15"/>
  <c r="AG212" i="15"/>
  <c r="AG208" i="15"/>
  <c r="AG204" i="15"/>
  <c r="AG200" i="15"/>
  <c r="AG196" i="15"/>
  <c r="AG192" i="15"/>
  <c r="AG188" i="15"/>
  <c r="AG184" i="15"/>
  <c r="AG180" i="15"/>
  <c r="AG176" i="15"/>
  <c r="AG172" i="15"/>
  <c r="AG168" i="15"/>
  <c r="AG164" i="15"/>
  <c r="AG160" i="15"/>
  <c r="AG156" i="15"/>
  <c r="AG152" i="15"/>
  <c r="AG151" i="15"/>
  <c r="AG147" i="15"/>
  <c r="AG143" i="15"/>
  <c r="AG139" i="15"/>
  <c r="AG135" i="15"/>
  <c r="AG131" i="15"/>
  <c r="AG127" i="15"/>
  <c r="AG123" i="15"/>
  <c r="AG119" i="15"/>
  <c r="AG118" i="15"/>
  <c r="AG114" i="15"/>
  <c r="AG110" i="15"/>
  <c r="AG106" i="15"/>
  <c r="AG102" i="15"/>
  <c r="AG97" i="15"/>
  <c r="AG93" i="15"/>
  <c r="AG89" i="15"/>
  <c r="AG85" i="15"/>
  <c r="AG81" i="15"/>
  <c r="AG77" i="15"/>
  <c r="AG73" i="15"/>
  <c r="AG69" i="15"/>
  <c r="AG68" i="15"/>
  <c r="AG64" i="15"/>
  <c r="AG60" i="15"/>
  <c r="AG56" i="15"/>
  <c r="AG52" i="15"/>
  <c r="AG48" i="15"/>
  <c r="AG44" i="15"/>
  <c r="AG39" i="15"/>
  <c r="AG31" i="15"/>
  <c r="AG22" i="15"/>
  <c r="AG10" i="15"/>
  <c r="AG51" i="15"/>
  <c r="AG43" i="15"/>
  <c r="AG30" i="15"/>
  <c r="AG21" i="15"/>
  <c r="AG17" i="15"/>
  <c r="AG9" i="15"/>
  <c r="AG310" i="15"/>
  <c r="AG302" i="15"/>
  <c r="AG291" i="15"/>
  <c r="AG283" i="15"/>
  <c r="AG275" i="15"/>
  <c r="AG267" i="15"/>
  <c r="AG258" i="15"/>
  <c r="AG248" i="15"/>
  <c r="AG247" i="15"/>
  <c r="AG246" i="15"/>
  <c r="AG235" i="15"/>
  <c r="AG231" i="15"/>
  <c r="AG227" i="15"/>
  <c r="AG223" i="15"/>
  <c r="AG219" i="15"/>
  <c r="AG215" i="15"/>
  <c r="AG211" i="15"/>
  <c r="AG207" i="15"/>
  <c r="AG203" i="15"/>
  <c r="AG199" i="15"/>
  <c r="AG195" i="15"/>
  <c r="AG191" i="15"/>
  <c r="AG187" i="15"/>
  <c r="AG183" i="15"/>
  <c r="AG179" i="15"/>
  <c r="AG175" i="15"/>
  <c r="AG171" i="15"/>
  <c r="AG167" i="15"/>
  <c r="AG163" i="15"/>
  <c r="AG159" i="15"/>
  <c r="AG155" i="15"/>
  <c r="AG150" i="15"/>
  <c r="AG146" i="15"/>
  <c r="AG142" i="15"/>
  <c r="AG138" i="15"/>
  <c r="AG134" i="15"/>
  <c r="AG130" i="15"/>
  <c r="AG126" i="15"/>
  <c r="AG122" i="15"/>
  <c r="AG117" i="15"/>
  <c r="AG113" i="15"/>
  <c r="AG109" i="15"/>
  <c r="AG105" i="15"/>
  <c r="AG101" i="15"/>
  <c r="AG96" i="15"/>
  <c r="AG92" i="15"/>
  <c r="AG88" i="15"/>
  <c r="AG84" i="15"/>
  <c r="AG80" i="15"/>
  <c r="AG76" i="15"/>
  <c r="AG72" i="15"/>
  <c r="AG67" i="15"/>
  <c r="AG63" i="15"/>
  <c r="AG59" i="15"/>
  <c r="AG55" i="15"/>
  <c r="AG38" i="15"/>
  <c r="AG25" i="15"/>
  <c r="AG5" i="15"/>
  <c r="AG318" i="15"/>
  <c r="AG308" i="15"/>
  <c r="AG300" i="15"/>
  <c r="AG295" i="15"/>
  <c r="AG289" i="15"/>
  <c r="AG281" i="15"/>
  <c r="AG273" i="15"/>
  <c r="AG265" i="15"/>
  <c r="AG260" i="15"/>
  <c r="AG252" i="15"/>
  <c r="AG251" i="15"/>
  <c r="AG250" i="15"/>
  <c r="AG234" i="15"/>
  <c r="AG230" i="15"/>
  <c r="AG226" i="15"/>
  <c r="AG222" i="15"/>
  <c r="AG218" i="15"/>
  <c r="AG214" i="15"/>
  <c r="AG210" i="15"/>
  <c r="AG206" i="15"/>
  <c r="AG202" i="15"/>
  <c r="AG198" i="15"/>
  <c r="AG194" i="15"/>
  <c r="AG190" i="15"/>
  <c r="AG186" i="15"/>
  <c r="AG182" i="15"/>
  <c r="AG178" i="15"/>
  <c r="AG174" i="15"/>
  <c r="AG170" i="15"/>
  <c r="AG166" i="15"/>
  <c r="AG162" i="15"/>
  <c r="AG158" i="15"/>
  <c r="AG154" i="15"/>
  <c r="AG149" i="15"/>
  <c r="AG145" i="15"/>
  <c r="AG141" i="15"/>
  <c r="AG137" i="15"/>
  <c r="AG133" i="15"/>
  <c r="AG129" i="15"/>
  <c r="AG125" i="15"/>
  <c r="AG121" i="15"/>
  <c r="AG116" i="15"/>
  <c r="AG112" i="15"/>
  <c r="AG108" i="15"/>
  <c r="AG104" i="15"/>
  <c r="AG100" i="15"/>
  <c r="AG95" i="15"/>
  <c r="AG91" i="15"/>
  <c r="AG87" i="15"/>
  <c r="AG83" i="15"/>
  <c r="AG79" i="15"/>
  <c r="AG75" i="15"/>
  <c r="AG71" i="15"/>
  <c r="AG66" i="15"/>
  <c r="AG62" i="15"/>
  <c r="AG58" i="15"/>
  <c r="AG54" i="15"/>
  <c r="AG50" i="15"/>
  <c r="AG46" i="15"/>
  <c r="AG42" i="15"/>
  <c r="AG37" i="15"/>
  <c r="AG33" i="15"/>
  <c r="AG29" i="15"/>
  <c r="AG24" i="15"/>
  <c r="AG20" i="15"/>
  <c r="AG16" i="15"/>
  <c r="AG12" i="15"/>
  <c r="AG8" i="15"/>
  <c r="AG4" i="15"/>
  <c r="AG74" i="15"/>
  <c r="AG65" i="15"/>
  <c r="AG57" i="15"/>
  <c r="AG53" i="15"/>
  <c r="AG45" i="15"/>
  <c r="AG41" i="15"/>
  <c r="AG40" i="15"/>
  <c r="AG27" i="15"/>
  <c r="AG15" i="15"/>
  <c r="AG11" i="15"/>
  <c r="AG35" i="15"/>
  <c r="AG18" i="15"/>
  <c r="AG34" i="15"/>
  <c r="AG13" i="15"/>
  <c r="AG314" i="15"/>
  <c r="AG306" i="15"/>
  <c r="AG298" i="15"/>
  <c r="AG287" i="15"/>
  <c r="AG279" i="15"/>
  <c r="AG271" i="15"/>
  <c r="AG263" i="15"/>
  <c r="AG256" i="15"/>
  <c r="AG255" i="15"/>
  <c r="AG254" i="15"/>
  <c r="AG240" i="15"/>
  <c r="AG239" i="15"/>
  <c r="AG238" i="15"/>
  <c r="AG237" i="15"/>
  <c r="AG233" i="15"/>
  <c r="AG229" i="15"/>
  <c r="AG225" i="15"/>
  <c r="AG221" i="15"/>
  <c r="AG217" i="15"/>
  <c r="AG213" i="15"/>
  <c r="AG209" i="15"/>
  <c r="AG205" i="15"/>
  <c r="AG201" i="15"/>
  <c r="AG197" i="15"/>
  <c r="AG193" i="15"/>
  <c r="AG189" i="15"/>
  <c r="AG185" i="15"/>
  <c r="AG181" i="15"/>
  <c r="AG177" i="15"/>
  <c r="AG173" i="15"/>
  <c r="AG169" i="15"/>
  <c r="AG165" i="15"/>
  <c r="AG161" i="15"/>
  <c r="AG157" i="15"/>
  <c r="AG153" i="15"/>
  <c r="AG148" i="15"/>
  <c r="AG144" i="15"/>
  <c r="AG140" i="15"/>
  <c r="AG136" i="15"/>
  <c r="AG132" i="15"/>
  <c r="AG128" i="15"/>
  <c r="AG124" i="15"/>
  <c r="AG120" i="15"/>
  <c r="AG115" i="15"/>
  <c r="AG111" i="15"/>
  <c r="AG107" i="15"/>
  <c r="AG103" i="15"/>
  <c r="AG99" i="15"/>
  <c r="AG98" i="15"/>
  <c r="AG94" i="15"/>
  <c r="AG90" i="15"/>
  <c r="AG86" i="15"/>
  <c r="AG82" i="15"/>
  <c r="AG78" i="15"/>
  <c r="AG70" i="15"/>
  <c r="AG61" i="15"/>
  <c r="AG49" i="15"/>
  <c r="AG36" i="15"/>
  <c r="AG32" i="15"/>
  <c r="AG23" i="15"/>
  <c r="AG19" i="15"/>
  <c r="AG7" i="15"/>
  <c r="AG26" i="15"/>
  <c r="AG14" i="15"/>
  <c r="AG6" i="15"/>
  <c r="AG47" i="15"/>
  <c r="AA47" i="15" l="1"/>
  <c r="AA6" i="15"/>
  <c r="AA14" i="15"/>
  <c r="AA26" i="15"/>
  <c r="AA7" i="15"/>
  <c r="AA19" i="15"/>
  <c r="AA23" i="15"/>
  <c r="AA32" i="15"/>
  <c r="AA36" i="15"/>
  <c r="AA49" i="15"/>
  <c r="AA61" i="15"/>
  <c r="AA70" i="15"/>
  <c r="AA78" i="15"/>
  <c r="AA82" i="15"/>
  <c r="AA86" i="15"/>
  <c r="AA90" i="15"/>
  <c r="AA94" i="15"/>
  <c r="AA99" i="15"/>
  <c r="AA103" i="15"/>
  <c r="AA107" i="15"/>
  <c r="AA111" i="15"/>
  <c r="AA115" i="15"/>
  <c r="AA120" i="15"/>
  <c r="AA124" i="15"/>
  <c r="AA128" i="15"/>
  <c r="AA132" i="15"/>
  <c r="AA136" i="15"/>
  <c r="AA140" i="15"/>
  <c r="AA144" i="15"/>
  <c r="AA148" i="15"/>
  <c r="AA153" i="15"/>
  <c r="AA157" i="15"/>
  <c r="AA161" i="15"/>
  <c r="AA165" i="15"/>
  <c r="AA169" i="15"/>
  <c r="AA173" i="15"/>
  <c r="AA177" i="15"/>
  <c r="AA181" i="15"/>
  <c r="AA185" i="15"/>
  <c r="AA189" i="15"/>
  <c r="AA193" i="15"/>
  <c r="AA197" i="15"/>
  <c r="AA201" i="15"/>
  <c r="AA205" i="15"/>
  <c r="AA209" i="15"/>
  <c r="AA213" i="15"/>
  <c r="AA217" i="15"/>
  <c r="AA221" i="15"/>
  <c r="AA225" i="15"/>
  <c r="AA229" i="15"/>
  <c r="AA233" i="15"/>
  <c r="AA238" i="15"/>
  <c r="AA239" i="15"/>
  <c r="AA240" i="15"/>
  <c r="AA254" i="15"/>
  <c r="AA255" i="15"/>
  <c r="AA256" i="15"/>
  <c r="AA263" i="15"/>
  <c r="AA271" i="15"/>
  <c r="AA279" i="15"/>
  <c r="AA287" i="15"/>
  <c r="AA298" i="15"/>
  <c r="AA306" i="15"/>
  <c r="AA314" i="15"/>
  <c r="AA13" i="15"/>
  <c r="AA34" i="15"/>
  <c r="AA18" i="15"/>
  <c r="AA35" i="15"/>
  <c r="AA11" i="15"/>
  <c r="AA15" i="15"/>
  <c r="AA27" i="15"/>
  <c r="AA41" i="15"/>
  <c r="AA45" i="15"/>
  <c r="AA53" i="15"/>
  <c r="AA57" i="15"/>
  <c r="AA65" i="15"/>
  <c r="AA74" i="15"/>
  <c r="AA4" i="15"/>
  <c r="AA8" i="15"/>
  <c r="AA12" i="15"/>
  <c r="AA16" i="15"/>
  <c r="AA20" i="15"/>
  <c r="AA24" i="15"/>
  <c r="AA29" i="15"/>
  <c r="AA33" i="15"/>
  <c r="AA37" i="15"/>
  <c r="AA42" i="15"/>
  <c r="AA46" i="15"/>
  <c r="AA50" i="15"/>
  <c r="AA54" i="15"/>
  <c r="AA58" i="15"/>
  <c r="AA62" i="15"/>
  <c r="AA66" i="15"/>
  <c r="AA71" i="15"/>
  <c r="AA75" i="15"/>
  <c r="AA79" i="15"/>
  <c r="AA83" i="15"/>
  <c r="AA87" i="15"/>
  <c r="AA91" i="15"/>
  <c r="AA95" i="15"/>
  <c r="AA100" i="15"/>
  <c r="AA104" i="15"/>
  <c r="AA108" i="15"/>
  <c r="AA112" i="15"/>
  <c r="AA116" i="15"/>
  <c r="AA121" i="15"/>
  <c r="AA125" i="15"/>
  <c r="AA129" i="15"/>
  <c r="AA133" i="15"/>
  <c r="AA137" i="15"/>
  <c r="AA141" i="15"/>
  <c r="AA145" i="15"/>
  <c r="AA149" i="15"/>
  <c r="AA154" i="15"/>
  <c r="AA158" i="15"/>
  <c r="AA162" i="15"/>
  <c r="AA166" i="15"/>
  <c r="AA170" i="15"/>
  <c r="AA174" i="15"/>
  <c r="AA178" i="15"/>
  <c r="AA182" i="15"/>
  <c r="AA186" i="15"/>
  <c r="AA190" i="15"/>
  <c r="AA194" i="15"/>
  <c r="AA198" i="15"/>
  <c r="AA202" i="15"/>
  <c r="AA206" i="15"/>
  <c r="AA210" i="15"/>
  <c r="AA214" i="15"/>
  <c r="AA218" i="15"/>
  <c r="AA222" i="15"/>
  <c r="AA226" i="15"/>
  <c r="AA230" i="15"/>
  <c r="AA234" i="15"/>
  <c r="AA250" i="15"/>
  <c r="AA251" i="15"/>
  <c r="AA252" i="15"/>
  <c r="AA265" i="15"/>
  <c r="AA273" i="15"/>
  <c r="AA281" i="15"/>
  <c r="AA289" i="15"/>
  <c r="AA300" i="15"/>
  <c r="AA308" i="15"/>
  <c r="AA318" i="15"/>
  <c r="AA5" i="15"/>
  <c r="AA25" i="15"/>
  <c r="AA38" i="15"/>
  <c r="AA55" i="15"/>
  <c r="AA59" i="15"/>
  <c r="AA63" i="15"/>
  <c r="AA67" i="15"/>
  <c r="AA72" i="15"/>
  <c r="AA76" i="15"/>
  <c r="AA80" i="15"/>
  <c r="AA84" i="15"/>
  <c r="AA88" i="15"/>
  <c r="AA92" i="15"/>
  <c r="AA96" i="15"/>
  <c r="AA101" i="15"/>
  <c r="AA105" i="15"/>
  <c r="AA109" i="15"/>
  <c r="AA113" i="15"/>
  <c r="AA117" i="15"/>
  <c r="AA122" i="15"/>
  <c r="AA126" i="15"/>
  <c r="AA130" i="15"/>
  <c r="AA134" i="15"/>
  <c r="AA138" i="15"/>
  <c r="AA142" i="15"/>
  <c r="AA146" i="15"/>
  <c r="AA150" i="15"/>
  <c r="AA155" i="15"/>
  <c r="AA159" i="15"/>
  <c r="AA163" i="15"/>
  <c r="AA167" i="15"/>
  <c r="AA171" i="15"/>
  <c r="AA175" i="15"/>
  <c r="AA179" i="15"/>
  <c r="AA183" i="15"/>
  <c r="AA187" i="15"/>
  <c r="AA191" i="15"/>
  <c r="AA195" i="15"/>
  <c r="AA199" i="15"/>
  <c r="AA203" i="15"/>
  <c r="AA207" i="15"/>
  <c r="AA211" i="15"/>
  <c r="AA215" i="15"/>
  <c r="AA219" i="15"/>
  <c r="AA223" i="15"/>
  <c r="AA227" i="15"/>
  <c r="AA231" i="15"/>
  <c r="AA235" i="15"/>
  <c r="AA246" i="15"/>
  <c r="AA247" i="15"/>
  <c r="AA248" i="15"/>
  <c r="AA258" i="15"/>
  <c r="AA267" i="15"/>
  <c r="AA275" i="15"/>
  <c r="AA283" i="15"/>
  <c r="AA291" i="15"/>
  <c r="AA302" i="15"/>
  <c r="AA310" i="15"/>
  <c r="AA9" i="15"/>
  <c r="AA17" i="15"/>
  <c r="AA21" i="15"/>
  <c r="AA30" i="15"/>
  <c r="AA43" i="15"/>
  <c r="AA51" i="15"/>
  <c r="AA10" i="15"/>
  <c r="AA22" i="15"/>
  <c r="AA31" i="15"/>
  <c r="AA39" i="15"/>
  <c r="AA44" i="15"/>
  <c r="AA48" i="15"/>
  <c r="AA52" i="15"/>
  <c r="AA56" i="15"/>
  <c r="AA60" i="15"/>
  <c r="AA64" i="15"/>
  <c r="AA69" i="15"/>
  <c r="AA73" i="15"/>
  <c r="AA77" i="15"/>
  <c r="AA81" i="15"/>
  <c r="AA85" i="15"/>
  <c r="AA89" i="15"/>
  <c r="AA93" i="15"/>
  <c r="AA97" i="15"/>
  <c r="AA102" i="15"/>
  <c r="AA106" i="15"/>
  <c r="AA110" i="15"/>
  <c r="AA114" i="15"/>
  <c r="AA119" i="15"/>
  <c r="AA123" i="15"/>
  <c r="AA127" i="15"/>
  <c r="AA131" i="15"/>
  <c r="AA135" i="15"/>
  <c r="AA139" i="15"/>
  <c r="AA143" i="15"/>
  <c r="AA147" i="15"/>
  <c r="AA152" i="15"/>
  <c r="AA156" i="15"/>
  <c r="AA160" i="15"/>
  <c r="AA164" i="15"/>
  <c r="AA168" i="15"/>
  <c r="AA172" i="15"/>
  <c r="AA176" i="15"/>
  <c r="AA180" i="15"/>
  <c r="AA184" i="15"/>
  <c r="AA188" i="15"/>
  <c r="AA192" i="15"/>
  <c r="AA196" i="15"/>
  <c r="AA200" i="15"/>
  <c r="AA204" i="15"/>
  <c r="AA208" i="15"/>
  <c r="AA212" i="15"/>
  <c r="AA216" i="15"/>
  <c r="AA220" i="15"/>
  <c r="AA224" i="15"/>
  <c r="AA228" i="15"/>
  <c r="AA232" i="15"/>
  <c r="AA236" i="15"/>
  <c r="AA242" i="15"/>
  <c r="AA243" i="15"/>
  <c r="AA244" i="15"/>
  <c r="AA261" i="15"/>
  <c r="AA269" i="15"/>
  <c r="AA277" i="15"/>
  <c r="AA285" i="15"/>
  <c r="AA293" i="15"/>
  <c r="AA296" i="15"/>
  <c r="AA304" i="15"/>
  <c r="AA312" i="15"/>
  <c r="AA322" i="15"/>
  <c r="AA327" i="15"/>
  <c r="AA331" i="15"/>
  <c r="AA335" i="15"/>
  <c r="AA339" i="15"/>
  <c r="AA343" i="15"/>
  <c r="AA347" i="15"/>
  <c r="AA351" i="15"/>
  <c r="AA355" i="15"/>
  <c r="AA359" i="15"/>
  <c r="AA363" i="15"/>
  <c r="AA367" i="15"/>
  <c r="AA371" i="15"/>
  <c r="AA376" i="15"/>
  <c r="AA380" i="15"/>
  <c r="AA384" i="15"/>
  <c r="AA388" i="15"/>
  <c r="AA392" i="15"/>
  <c r="AA396" i="15"/>
  <c r="AA400" i="15"/>
  <c r="AA404" i="15"/>
  <c r="AA409" i="15"/>
  <c r="AA413" i="15"/>
  <c r="AA417" i="15"/>
  <c r="AA421" i="15"/>
  <c r="AA425" i="15"/>
  <c r="AA429" i="15"/>
  <c r="AA433" i="15"/>
  <c r="AA437" i="15"/>
  <c r="AA441" i="15"/>
  <c r="AA445" i="15"/>
  <c r="AA449" i="15"/>
  <c r="AA453" i="15"/>
  <c r="AA458" i="15"/>
  <c r="AA462" i="15"/>
  <c r="AA466" i="15"/>
  <c r="AA471" i="15"/>
  <c r="AA475" i="15"/>
  <c r="AA479" i="15"/>
  <c r="AA483" i="15"/>
  <c r="AA487" i="15"/>
  <c r="AA491" i="15"/>
  <c r="AA495" i="15"/>
  <c r="AA499" i="15"/>
  <c r="AA503" i="15"/>
  <c r="AA507" i="15"/>
  <c r="AA516" i="15"/>
  <c r="AA529" i="15"/>
  <c r="AA537" i="15"/>
  <c r="AA545" i="15"/>
  <c r="AA559" i="15"/>
  <c r="AA241" i="15"/>
  <c r="AA245" i="15"/>
  <c r="AA249" i="15"/>
  <c r="AA253" i="15"/>
  <c r="AA257" i="15"/>
  <c r="AA262" i="15"/>
  <c r="AA266" i="15"/>
  <c r="AA270" i="15"/>
  <c r="AA274" i="15"/>
  <c r="AA278" i="15"/>
  <c r="AA282" i="15"/>
  <c r="AA286" i="15"/>
  <c r="AA290" i="15"/>
  <c r="AA294" i="15"/>
  <c r="AA299" i="15"/>
  <c r="AA303" i="15"/>
  <c r="AA307" i="15"/>
  <c r="AA311" i="15"/>
  <c r="AA315" i="15"/>
  <c r="AA319" i="15"/>
  <c r="AA324" i="15"/>
  <c r="AA328" i="15"/>
  <c r="AA332" i="15"/>
  <c r="AA336" i="15"/>
  <c r="AA340" i="15"/>
  <c r="AA344" i="15"/>
  <c r="AA348" i="15"/>
  <c r="AA352" i="15"/>
  <c r="AA356" i="15"/>
  <c r="AA360" i="15"/>
  <c r="AA364" i="15"/>
  <c r="AA368" i="15"/>
  <c r="AA372" i="15"/>
  <c r="AA377" i="15"/>
  <c r="AA381" i="15"/>
  <c r="AA385" i="15"/>
  <c r="AA389" i="15"/>
  <c r="AA393" i="15"/>
  <c r="AA397" i="15"/>
  <c r="AA401" i="15"/>
  <c r="AA405" i="15"/>
  <c r="AA410" i="15"/>
  <c r="AA414" i="15"/>
  <c r="AA418" i="15"/>
  <c r="AA422" i="15"/>
  <c r="AA426" i="15"/>
  <c r="AA430" i="15"/>
  <c r="AA434" i="15"/>
  <c r="AA438" i="15"/>
  <c r="AA442" i="15"/>
  <c r="AA446" i="15"/>
  <c r="AA450" i="15"/>
  <c r="AA455" i="15"/>
  <c r="AA459" i="15"/>
  <c r="AA463" i="15"/>
  <c r="AA467" i="15"/>
  <c r="AA472" i="15"/>
  <c r="AA476" i="15"/>
  <c r="AA480" i="15"/>
  <c r="AA484" i="15"/>
  <c r="AA488" i="15"/>
  <c r="AA492" i="15"/>
  <c r="AA496" i="15"/>
  <c r="AA500" i="15"/>
  <c r="AA504" i="15"/>
  <c r="AA508" i="15"/>
  <c r="AA512" i="15"/>
  <c r="AA513" i="15"/>
  <c r="AA514" i="15"/>
  <c r="AA526" i="15"/>
  <c r="AA534" i="15"/>
  <c r="AA542" i="15"/>
  <c r="AA563" i="15"/>
  <c r="AA316" i="15"/>
  <c r="AA320" i="15"/>
  <c r="AA325" i="15"/>
  <c r="AA329" i="15"/>
  <c r="AA333" i="15"/>
  <c r="AA337" i="15"/>
  <c r="AA341" i="15"/>
  <c r="AA345" i="15"/>
  <c r="AA349" i="15"/>
  <c r="AA353" i="15"/>
  <c r="AA357" i="15"/>
  <c r="AA361" i="15"/>
  <c r="AA365" i="15"/>
  <c r="AA369" i="15"/>
  <c r="AA373" i="15"/>
  <c r="AA378" i="15"/>
  <c r="AA382" i="15"/>
  <c r="AA386" i="15"/>
  <c r="AA390" i="15"/>
  <c r="AA394" i="15"/>
  <c r="AA398" i="15"/>
  <c r="AA402" i="15"/>
  <c r="AA406" i="15"/>
  <c r="AA411" i="15"/>
  <c r="AA415" i="15"/>
  <c r="AA419" i="15"/>
  <c r="AA423" i="15"/>
  <c r="AA427" i="15"/>
  <c r="AA431" i="15"/>
  <c r="AA435" i="15"/>
  <c r="AA439" i="15"/>
  <c r="AA443" i="15"/>
  <c r="AA447" i="15"/>
  <c r="AA451" i="15"/>
  <c r="AA456" i="15"/>
  <c r="AA460" i="15"/>
  <c r="AA464" i="15"/>
  <c r="AA468" i="15"/>
  <c r="AA473" i="15"/>
  <c r="AA477" i="15"/>
  <c r="AA481" i="15"/>
  <c r="AA485" i="15"/>
  <c r="AA489" i="15"/>
  <c r="AA493" i="15"/>
  <c r="AA497" i="15"/>
  <c r="AA501" i="15"/>
  <c r="AA505" i="15"/>
  <c r="AA509" i="15"/>
  <c r="AA510" i="15"/>
  <c r="AA521" i="15"/>
  <c r="AA522" i="15"/>
  <c r="AA525" i="15"/>
  <c r="AA533" i="15"/>
  <c r="AA541" i="15"/>
  <c r="AA551" i="15"/>
  <c r="AA259" i="15"/>
  <c r="AA264" i="15"/>
  <c r="AA268" i="15"/>
  <c r="AA272" i="15"/>
  <c r="AA276" i="15"/>
  <c r="AA280" i="15"/>
  <c r="AA284" i="15"/>
  <c r="AA288" i="15"/>
  <c r="AA292" i="15"/>
  <c r="AA297" i="15"/>
  <c r="AA301" i="15"/>
  <c r="AA305" i="15"/>
  <c r="AA309" i="15"/>
  <c r="AA313" i="15"/>
  <c r="AA317" i="15"/>
  <c r="AA321" i="15"/>
  <c r="AA326" i="15"/>
  <c r="AA330" i="15"/>
  <c r="AA334" i="15"/>
  <c r="AA338" i="15"/>
  <c r="AA342" i="15"/>
  <c r="AA346" i="15"/>
  <c r="AA350" i="15"/>
  <c r="AA354" i="15"/>
  <c r="AA358" i="15"/>
  <c r="AA362" i="15"/>
  <c r="AA366" i="15"/>
  <c r="AA370" i="15"/>
  <c r="AA374" i="15"/>
  <c r="AA379" i="15"/>
  <c r="AA383" i="15"/>
  <c r="AA387" i="15"/>
  <c r="AA391" i="15"/>
  <c r="AA395" i="15"/>
  <c r="AA399" i="15"/>
  <c r="AA403" i="15"/>
  <c r="AA408" i="15"/>
  <c r="AA412" i="15"/>
  <c r="AA416" i="15"/>
  <c r="AA420" i="15"/>
  <c r="AA424" i="15"/>
  <c r="AA428" i="15"/>
  <c r="AA432" i="15"/>
  <c r="AA436" i="15"/>
  <c r="AA440" i="15"/>
  <c r="AA444" i="15"/>
  <c r="AA448" i="15"/>
  <c r="AA452" i="15"/>
  <c r="AA457" i="15"/>
  <c r="AA461" i="15"/>
  <c r="AA465" i="15"/>
  <c r="AA469" i="15"/>
  <c r="AA474" i="15"/>
  <c r="AA478" i="15"/>
  <c r="AA482" i="15"/>
  <c r="AA486" i="15"/>
  <c r="AA490" i="15"/>
  <c r="AA494" i="15"/>
  <c r="AA498" i="15"/>
  <c r="AA502" i="15"/>
  <c r="AA506" i="15"/>
  <c r="AA518" i="15"/>
  <c r="AA519" i="15"/>
  <c r="AA530" i="15"/>
  <c r="AA538" i="15"/>
  <c r="AA546" i="15"/>
  <c r="AA555" i="15"/>
  <c r="AA523" i="15"/>
  <c r="AA527" i="15"/>
  <c r="AA531" i="15"/>
  <c r="AA535" i="15"/>
  <c r="AA539" i="15"/>
  <c r="AA543" i="15"/>
  <c r="AA547" i="15"/>
  <c r="AA552" i="15"/>
  <c r="AA556" i="15"/>
  <c r="AA560" i="15"/>
  <c r="AA564" i="15"/>
  <c r="AA568" i="15"/>
  <c r="AA573" i="15"/>
  <c r="AA577" i="15"/>
  <c r="AA581" i="15"/>
  <c r="AA585" i="15"/>
  <c r="AA589" i="15"/>
  <c r="AA593" i="15"/>
  <c r="AA597" i="15"/>
  <c r="AA601" i="15"/>
  <c r="AA605" i="15"/>
  <c r="AA609" i="15"/>
  <c r="AA614" i="15"/>
  <c r="AA618" i="15"/>
  <c r="AA630" i="15"/>
  <c r="AA646" i="15"/>
  <c r="AA654" i="15"/>
  <c r="AA664" i="15"/>
  <c r="AA680" i="15"/>
  <c r="AA696" i="15"/>
  <c r="AA720" i="15"/>
  <c r="AA757" i="15"/>
  <c r="AA762" i="15"/>
  <c r="AA778" i="15"/>
  <c r="AA791" i="15"/>
  <c r="AA511" i="15"/>
  <c r="AA515" i="15"/>
  <c r="AA520" i="15"/>
  <c r="AA524" i="15"/>
  <c r="AA528" i="15"/>
  <c r="AA532" i="15"/>
  <c r="AA536" i="15"/>
  <c r="AA540" i="15"/>
  <c r="AA544" i="15"/>
  <c r="AA548" i="15"/>
  <c r="AA553" i="15"/>
  <c r="AA557" i="15"/>
  <c r="AA561" i="15"/>
  <c r="AA565" i="15"/>
  <c r="AA569" i="15"/>
  <c r="AA574" i="15"/>
  <c r="AA578" i="15"/>
  <c r="AA582" i="15"/>
  <c r="AA586" i="15"/>
  <c r="AA590" i="15"/>
  <c r="AA594" i="15"/>
  <c r="AA598" i="15"/>
  <c r="AA602" i="15"/>
  <c r="AA606" i="15"/>
  <c r="AA610" i="15"/>
  <c r="AA615" i="15"/>
  <c r="AA619" i="15"/>
  <c r="AA629" i="15"/>
  <c r="AA637" i="15"/>
  <c r="AA643" i="15"/>
  <c r="AA651" i="15"/>
  <c r="AA659" i="15"/>
  <c r="AA668" i="15"/>
  <c r="AA684" i="15"/>
  <c r="AA700" i="15"/>
  <c r="AA724" i="15"/>
  <c r="AA733" i="15"/>
  <c r="AA745" i="15"/>
  <c r="AA766" i="15"/>
  <c r="AA782" i="15"/>
  <c r="AA795" i="15"/>
  <c r="AA550" i="15"/>
  <c r="AA554" i="15"/>
  <c r="AA558" i="15"/>
  <c r="AA562" i="15"/>
  <c r="AA566" i="15"/>
  <c r="AA570" i="15"/>
  <c r="AA575" i="15"/>
  <c r="AA579" i="15"/>
  <c r="AA583" i="15"/>
  <c r="AA587" i="15"/>
  <c r="AA591" i="15"/>
  <c r="AA595" i="15"/>
  <c r="AA599" i="15"/>
  <c r="AA603" i="15"/>
  <c r="AA607" i="15"/>
  <c r="AA611" i="15"/>
  <c r="AA616" i="15"/>
  <c r="AA620" i="15"/>
  <c r="AA624" i="15"/>
  <c r="AA625" i="15"/>
  <c r="AA626" i="15"/>
  <c r="AA634" i="15"/>
  <c r="AA642" i="15"/>
  <c r="AA650" i="15"/>
  <c r="AA658" i="15"/>
  <c r="AA672" i="15"/>
  <c r="AA688" i="15"/>
  <c r="AA728" i="15"/>
  <c r="AA737" i="15"/>
  <c r="AA749" i="15"/>
  <c r="AA770" i="15"/>
  <c r="AA567" i="15"/>
  <c r="AA571" i="15"/>
  <c r="AA576" i="15"/>
  <c r="AA580" i="15"/>
  <c r="AA584" i="15"/>
  <c r="AA588" i="15"/>
  <c r="AA592" i="15"/>
  <c r="AA596" i="15"/>
  <c r="AA600" i="15"/>
  <c r="AA604" i="15"/>
  <c r="AA608" i="15"/>
  <c r="AA613" i="15"/>
  <c r="AA617" i="15"/>
  <c r="AA621" i="15"/>
  <c r="AA622" i="15"/>
  <c r="AA633" i="15"/>
  <c r="AA639" i="15"/>
  <c r="AA647" i="15"/>
  <c r="AA655" i="15"/>
  <c r="AA676" i="15"/>
  <c r="AA692" i="15"/>
  <c r="AA741" i="15"/>
  <c r="AA753" i="15"/>
  <c r="AA774" i="15"/>
  <c r="AA787" i="15"/>
  <c r="AA799" i="15"/>
  <c r="AA803" i="15"/>
  <c r="AA808" i="15"/>
  <c r="AA812" i="15"/>
  <c r="AA827" i="15"/>
  <c r="AA828" i="15"/>
  <c r="AA829" i="15"/>
  <c r="AA855" i="15"/>
  <c r="AA870" i="15"/>
  <c r="AA881" i="15"/>
  <c r="AA898" i="15"/>
  <c r="AA910" i="15"/>
  <c r="AA927" i="15"/>
  <c r="AA939" i="15"/>
  <c r="AA1054" i="15"/>
  <c r="AA623" i="15"/>
  <c r="AA627" i="15"/>
  <c r="AA631" i="15"/>
  <c r="AA635" i="15"/>
  <c r="AA640" i="15"/>
  <c r="AA644" i="15"/>
  <c r="AA648" i="15"/>
  <c r="AA652" i="15"/>
  <c r="AA656" i="15"/>
  <c r="AA660" i="15"/>
  <c r="AA665" i="15"/>
  <c r="AA669" i="15"/>
  <c r="AA673" i="15"/>
  <c r="AA677" i="15"/>
  <c r="AA681" i="15"/>
  <c r="AA685" i="15"/>
  <c r="AA689" i="15"/>
  <c r="AA693" i="15"/>
  <c r="AA697" i="15"/>
  <c r="AA701" i="15"/>
  <c r="AA721" i="15"/>
  <c r="AA725" i="15"/>
  <c r="AA730" i="15"/>
  <c r="AA734" i="15"/>
  <c r="AA738" i="15"/>
  <c r="AA746" i="15"/>
  <c r="AA750" i="15"/>
  <c r="AA754" i="15"/>
  <c r="AA758" i="15"/>
  <c r="AA763" i="15"/>
  <c r="AA767" i="15"/>
  <c r="AA771" i="15"/>
  <c r="AA775" i="15"/>
  <c r="AA779" i="15"/>
  <c r="AA783" i="15"/>
  <c r="AA788" i="15"/>
  <c r="AA792" i="15"/>
  <c r="AA796" i="15"/>
  <c r="AA800" i="15"/>
  <c r="AA804" i="15"/>
  <c r="AA809" i="15"/>
  <c r="AA813" i="15"/>
  <c r="AA823" i="15"/>
  <c r="AA824" i="15"/>
  <c r="AA825" i="15"/>
  <c r="AA841" i="15"/>
  <c r="AA866" i="15"/>
  <c r="AA882" i="15"/>
  <c r="AA899" i="15"/>
  <c r="AA911" i="15"/>
  <c r="AA928" i="15"/>
  <c r="AA940" i="15"/>
  <c r="AA989" i="15"/>
  <c r="AA628" i="15"/>
  <c r="AA632" i="15"/>
  <c r="AA636" i="15"/>
  <c r="AA641" i="15"/>
  <c r="AA645" i="15"/>
  <c r="AA649" i="15"/>
  <c r="AA653" i="15"/>
  <c r="AA657" i="15"/>
  <c r="AA661" i="15"/>
  <c r="AA666" i="15"/>
  <c r="AA670" i="15"/>
  <c r="AA674" i="15"/>
  <c r="AA678" i="15"/>
  <c r="AA682" i="15"/>
  <c r="AA686" i="15"/>
  <c r="AA690" i="15"/>
  <c r="AA694" i="15"/>
  <c r="AA698" i="15"/>
  <c r="AA722" i="15"/>
  <c r="AA726" i="15"/>
  <c r="AA731" i="15"/>
  <c r="AA735" i="15"/>
  <c r="AA739" i="15"/>
  <c r="AA743" i="15"/>
  <c r="AA747" i="15"/>
  <c r="AA751" i="15"/>
  <c r="AA755" i="15"/>
  <c r="AA759" i="15"/>
  <c r="AA764" i="15"/>
  <c r="AA768" i="15"/>
  <c r="AA772" i="15"/>
  <c r="AA776" i="15"/>
  <c r="AA780" i="15"/>
  <c r="AA784" i="15"/>
  <c r="AA789" i="15"/>
  <c r="AA793" i="15"/>
  <c r="AA797" i="15"/>
  <c r="AA801" i="15"/>
  <c r="AA806" i="15"/>
  <c r="AA810" i="15"/>
  <c r="AA814" i="15"/>
  <c r="AA819" i="15"/>
  <c r="AA820" i="15"/>
  <c r="AA821" i="15"/>
  <c r="AA833" i="15"/>
  <c r="AA838" i="15"/>
  <c r="AA852" i="15"/>
  <c r="AA854" i="15"/>
  <c r="AA869" i="15"/>
  <c r="AA871" i="15"/>
  <c r="AA883" i="15"/>
  <c r="AA912" i="15"/>
  <c r="AA941" i="15"/>
  <c r="AA974" i="15"/>
  <c r="AA991" i="15"/>
  <c r="AA1027" i="15"/>
  <c r="AA663" i="15"/>
  <c r="AA667" i="15"/>
  <c r="AA671" i="15"/>
  <c r="AA675" i="15"/>
  <c r="AA679" i="15"/>
  <c r="AA683" i="15"/>
  <c r="AA687" i="15"/>
  <c r="AA691" i="15"/>
  <c r="AA695" i="15"/>
  <c r="AA699" i="15"/>
  <c r="AA723" i="15"/>
  <c r="AA727" i="15"/>
  <c r="AA732" i="15"/>
  <c r="AA736" i="15"/>
  <c r="AA740" i="15"/>
  <c r="AA744" i="15"/>
  <c r="AA748" i="15"/>
  <c r="AA752" i="15"/>
  <c r="AA756" i="15"/>
  <c r="AA760" i="15"/>
  <c r="AA765" i="15"/>
  <c r="AA769" i="15"/>
  <c r="AA773" i="15"/>
  <c r="AA777" i="15"/>
  <c r="AA781" i="15"/>
  <c r="AA786" i="15"/>
  <c r="AA790" i="15"/>
  <c r="AA794" i="15"/>
  <c r="AA798" i="15"/>
  <c r="AA802" i="15"/>
  <c r="AA807" i="15"/>
  <c r="AA811" i="15"/>
  <c r="AA815" i="15"/>
  <c r="AA817" i="15"/>
  <c r="AA832" i="15"/>
  <c r="AA837" i="15"/>
  <c r="AA842" i="15"/>
  <c r="AA865" i="15"/>
  <c r="AA867" i="15"/>
  <c r="AA897" i="15"/>
  <c r="AA926" i="15"/>
  <c r="AA956" i="15"/>
  <c r="AA1033" i="15"/>
  <c r="AA818" i="15"/>
  <c r="AA822" i="15"/>
  <c r="AA826" i="15"/>
  <c r="AA830" i="15"/>
  <c r="AA834" i="15"/>
  <c r="AA839" i="15"/>
  <c r="AA848" i="15"/>
  <c r="AA849" i="15"/>
  <c r="AA850" i="15"/>
  <c r="AA861" i="15"/>
  <c r="AA862" i="15"/>
  <c r="AA863" i="15"/>
  <c r="AA877" i="15"/>
  <c r="AA878" i="15"/>
  <c r="AA879" i="15"/>
  <c r="AA893" i="15"/>
  <c r="AA894" i="15"/>
  <c r="AA895" i="15"/>
  <c r="AA922" i="15"/>
  <c r="AA923" i="15"/>
  <c r="AA924" i="15"/>
  <c r="AA935" i="15"/>
  <c r="AA936" i="15"/>
  <c r="AA937" i="15"/>
  <c r="AA951" i="15"/>
  <c r="AA952" i="15"/>
  <c r="AA953" i="15"/>
  <c r="AA961" i="15"/>
  <c r="AA977" i="15"/>
  <c r="AA979" i="15"/>
  <c r="AA994" i="15"/>
  <c r="AA1003" i="15"/>
  <c r="AA831" i="15"/>
  <c r="AA836" i="15"/>
  <c r="AA840" i="15"/>
  <c r="AA844" i="15"/>
  <c r="AA845" i="15"/>
  <c r="AA846" i="15"/>
  <c r="AA857" i="15"/>
  <c r="AA858" i="15"/>
  <c r="AA859" i="15"/>
  <c r="AA873" i="15"/>
  <c r="AA874" i="15"/>
  <c r="AA875" i="15"/>
  <c r="AA889" i="15"/>
  <c r="AA890" i="15"/>
  <c r="AA891" i="15"/>
  <c r="AA905" i="15"/>
  <c r="AA906" i="15"/>
  <c r="AA907" i="15"/>
  <c r="AA918" i="15"/>
  <c r="AA919" i="15"/>
  <c r="AA920" i="15"/>
  <c r="AA931" i="15"/>
  <c r="AA932" i="15"/>
  <c r="AA933" i="15"/>
  <c r="AA947" i="15"/>
  <c r="AA948" i="15"/>
  <c r="AA949" i="15"/>
  <c r="AA960" i="15"/>
  <c r="AA973" i="15"/>
  <c r="AA975" i="15"/>
  <c r="AA990" i="15"/>
  <c r="AA1009" i="15"/>
  <c r="AA1013" i="15"/>
  <c r="AA1030" i="15"/>
  <c r="AA1077" i="15"/>
  <c r="AA1093" i="15"/>
  <c r="AA1139" i="15"/>
  <c r="AA1172" i="15"/>
  <c r="AA885" i="15"/>
  <c r="AA886" i="15"/>
  <c r="AA887" i="15"/>
  <c r="AA901" i="15"/>
  <c r="AA902" i="15"/>
  <c r="AA903" i="15"/>
  <c r="AA914" i="15"/>
  <c r="AA915" i="15"/>
  <c r="AA916" i="15"/>
  <c r="AA943" i="15"/>
  <c r="AA944" i="15"/>
  <c r="AA945" i="15"/>
  <c r="AA957" i="15"/>
  <c r="AA978" i="15"/>
  <c r="AA993" i="15"/>
  <c r="AA995" i="15"/>
  <c r="AA1010" i="15"/>
  <c r="AA1047" i="15"/>
  <c r="AA1064" i="15"/>
  <c r="AA1090" i="15"/>
  <c r="AA1112" i="15"/>
  <c r="AA1161" i="15"/>
  <c r="AA1019" i="15"/>
  <c r="AA1026" i="15"/>
  <c r="AA1029" i="15"/>
  <c r="AA1043" i="15"/>
  <c r="AA1046" i="15"/>
  <c r="AA1060" i="15"/>
  <c r="AA1063" i="15"/>
  <c r="AA1070" i="15"/>
  <c r="AA1073" i="15"/>
  <c r="AA1076" i="15"/>
  <c r="AA1086" i="15"/>
  <c r="AA1089" i="15"/>
  <c r="AA1099" i="15"/>
  <c r="AA1102" i="15"/>
  <c r="AA1107" i="15"/>
  <c r="AA1120" i="15"/>
  <c r="AA1151" i="15"/>
  <c r="AA1168" i="15"/>
  <c r="AA1198" i="15"/>
  <c r="AA843" i="15"/>
  <c r="AA847" i="15"/>
  <c r="AA851" i="15"/>
  <c r="AA856" i="15"/>
  <c r="AA860" i="15"/>
  <c r="AA864" i="15"/>
  <c r="AA868" i="15"/>
  <c r="AA872" i="15"/>
  <c r="AA876" i="15"/>
  <c r="AA880" i="15"/>
  <c r="AA884" i="15"/>
  <c r="AA888" i="15"/>
  <c r="AA892" i="15"/>
  <c r="AA896" i="15"/>
  <c r="AA900" i="15"/>
  <c r="AA904" i="15"/>
  <c r="AA909" i="15"/>
  <c r="AA913" i="15"/>
  <c r="AA917" i="15"/>
  <c r="AA921" i="15"/>
  <c r="AA925" i="15"/>
  <c r="AA929" i="15"/>
  <c r="AA934" i="15"/>
  <c r="AA938" i="15"/>
  <c r="AA942" i="15"/>
  <c r="AA946" i="15"/>
  <c r="AA950" i="15"/>
  <c r="AA954" i="15"/>
  <c r="AA958" i="15"/>
  <c r="AA962" i="15"/>
  <c r="AA969" i="15"/>
  <c r="AA970" i="15"/>
  <c r="AA971" i="15"/>
  <c r="AA985" i="15"/>
  <c r="AA986" i="15"/>
  <c r="AA987" i="15"/>
  <c r="AA1001" i="15"/>
  <c r="AA1015" i="15"/>
  <c r="AA1018" i="15"/>
  <c r="AA1025" i="15"/>
  <c r="AA1035" i="15"/>
  <c r="AA1042" i="15"/>
  <c r="AA1056" i="15"/>
  <c r="AA1059" i="15"/>
  <c r="AA1062" i="15"/>
  <c r="AA1072" i="15"/>
  <c r="AA1075" i="15"/>
  <c r="AA1085" i="15"/>
  <c r="AA1088" i="15"/>
  <c r="AA1095" i="15"/>
  <c r="AA1098" i="15"/>
  <c r="AA1101" i="15"/>
  <c r="AA1109" i="15"/>
  <c r="AA1113" i="15"/>
  <c r="AA1143" i="15"/>
  <c r="AA1165" i="15"/>
  <c r="AA955" i="15"/>
  <c r="AA959" i="15"/>
  <c r="AA963" i="15"/>
  <c r="AA964" i="15"/>
  <c r="AA965" i="15"/>
  <c r="AA967" i="15"/>
  <c r="AA981" i="15"/>
  <c r="AA982" i="15"/>
  <c r="AA983" i="15"/>
  <c r="AA997" i="15"/>
  <c r="AA998" i="15"/>
  <c r="AA999" i="15"/>
  <c r="AA1011" i="15"/>
  <c r="AA1014" i="15"/>
  <c r="AA1017" i="15"/>
  <c r="AA1031" i="15"/>
  <c r="AA1034" i="15"/>
  <c r="AA1041" i="15"/>
  <c r="AA1048" i="15"/>
  <c r="AA1055" i="15"/>
  <c r="AA1058" i="15"/>
  <c r="AA1084" i="15"/>
  <c r="AA1094" i="15"/>
  <c r="AA1097" i="15"/>
  <c r="AA1104" i="15"/>
  <c r="AA1119" i="15"/>
  <c r="AA1121" i="15"/>
  <c r="AA1125" i="15"/>
  <c r="AA1147" i="15"/>
  <c r="AA1152" i="15"/>
  <c r="AA1157" i="15"/>
  <c r="AA1160" i="15"/>
  <c r="AA1170" i="15"/>
  <c r="AA1176" i="15"/>
  <c r="AA1188" i="15"/>
  <c r="AA1171" i="15"/>
  <c r="AA1174" i="15"/>
  <c r="AA968" i="15"/>
  <c r="AA972" i="15"/>
  <c r="AA976" i="15"/>
  <c r="AA980" i="15"/>
  <c r="AA984" i="15"/>
  <c r="AA988" i="15"/>
  <c r="AA992" i="15"/>
  <c r="AA996" i="15"/>
  <c r="AA1000" i="15"/>
  <c r="AA1005" i="15"/>
  <c r="AA1006" i="15"/>
  <c r="AA1007" i="15"/>
  <c r="AA1021" i="15"/>
  <c r="AA1022" i="15"/>
  <c r="AA1023" i="15"/>
  <c r="AA1037" i="15"/>
  <c r="AA1038" i="15"/>
  <c r="AA1039" i="15"/>
  <c r="AA1050" i="15"/>
  <c r="AA1051" i="15"/>
  <c r="AA1052" i="15"/>
  <c r="AA1066" i="15"/>
  <c r="AA1067" i="15"/>
  <c r="AA1068" i="15"/>
  <c r="AA1079" i="15"/>
  <c r="AA1080" i="15"/>
  <c r="AA1081" i="15"/>
  <c r="AA1105" i="15"/>
  <c r="AA1108" i="15"/>
  <c r="AA1111" i="15"/>
  <c r="AA1126" i="15"/>
  <c r="AA1130" i="15"/>
  <c r="AA1134" i="15"/>
  <c r="AA1138" i="15"/>
  <c r="AA1144" i="15"/>
  <c r="AA1155" i="15"/>
  <c r="AA1169" i="15"/>
  <c r="AA1223" i="15"/>
  <c r="AA1183" i="15"/>
  <c r="AA1189" i="15"/>
  <c r="AA1219" i="15"/>
  <c r="AA1004" i="15"/>
  <c r="AA1008" i="15"/>
  <c r="AA1012" i="15"/>
  <c r="AA1016" i="15"/>
  <c r="AA1020" i="15"/>
  <c r="AA1024" i="15"/>
  <c r="AA1028" i="15"/>
  <c r="AA1032" i="15"/>
  <c r="AA1036" i="15"/>
  <c r="AA1040" i="15"/>
  <c r="AA1044" i="15"/>
  <c r="AA1049" i="15"/>
  <c r="AA1053" i="15"/>
  <c r="AA1057" i="15"/>
  <c r="AA1061" i="15"/>
  <c r="AA1065" i="15"/>
  <c r="AA1069" i="15"/>
  <c r="AA1074" i="15"/>
  <c r="AA1078" i="15"/>
  <c r="AA1083" i="15"/>
  <c r="AA1087" i="15"/>
  <c r="AA1092" i="15"/>
  <c r="AA1096" i="15"/>
  <c r="AA1100" i="15"/>
  <c r="AA1115" i="15"/>
  <c r="AA1116" i="15"/>
  <c r="AA1117" i="15"/>
  <c r="AA1129" i="15"/>
  <c r="AA1135" i="15"/>
  <c r="AA1148" i="15"/>
  <c r="AA1164" i="15"/>
  <c r="AA1175" i="15"/>
  <c r="AA1184" i="15"/>
  <c r="AA1202" i="15"/>
  <c r="AA1232" i="15"/>
  <c r="AA1106" i="15"/>
  <c r="AA1110" i="15"/>
  <c r="AA1114" i="15"/>
  <c r="AA1118" i="15"/>
  <c r="AA1123" i="15"/>
  <c r="AA1127" i="15"/>
  <c r="AA1132" i="15"/>
  <c r="AA1136" i="15"/>
  <c r="AA1140" i="15"/>
  <c r="AA1145" i="15"/>
  <c r="AA1149" i="15"/>
  <c r="AA1153" i="15"/>
  <c r="AA1158" i="15"/>
  <c r="AA1162" i="15"/>
  <c r="AA1166" i="15"/>
  <c r="AA1179" i="15"/>
  <c r="AA1180" i="15"/>
  <c r="AA1181" i="15"/>
  <c r="AA1193" i="15"/>
  <c r="AA1206" i="15"/>
  <c r="AA1227" i="15"/>
  <c r="AA1236" i="15"/>
  <c r="AA1124" i="15"/>
  <c r="AA1128" i="15"/>
  <c r="AA1133" i="15"/>
  <c r="AA1137" i="15"/>
  <c r="AA1141" i="15"/>
  <c r="AA1146" i="15"/>
  <c r="AA1150" i="15"/>
  <c r="AA1154" i="15"/>
  <c r="AA1159" i="15"/>
  <c r="AA1163" i="15"/>
  <c r="AA1167" i="15"/>
  <c r="AA1210" i="15"/>
  <c r="AA1215" i="15"/>
  <c r="AA1240" i="15"/>
  <c r="AA1185" i="15"/>
  <c r="AA1190" i="15"/>
  <c r="AA1194" i="15"/>
  <c r="AA1199" i="15"/>
  <c r="AA1203" i="15"/>
  <c r="AA1207" i="15"/>
  <c r="AA1211" i="15"/>
  <c r="AA1216" i="15"/>
  <c r="AA1220" i="15"/>
  <c r="AA1224" i="15"/>
  <c r="AA1228" i="15"/>
  <c r="AA1233" i="15"/>
  <c r="AA1237" i="15"/>
  <c r="AA1241" i="15"/>
  <c r="AA1173" i="15"/>
  <c r="AA1178" i="15"/>
  <c r="AA1182" i="15"/>
  <c r="AA1186" i="15"/>
  <c r="AA1191" i="15"/>
  <c r="AA1195" i="15"/>
  <c r="AA1200" i="15"/>
  <c r="AA1204" i="15"/>
  <c r="AA1208" i="15"/>
  <c r="AA1212" i="15"/>
  <c r="AA1217" i="15"/>
  <c r="AA1221" i="15"/>
  <c r="AA1225" i="15"/>
  <c r="AA1230" i="15"/>
  <c r="AA1234" i="15"/>
  <c r="AA1238" i="15"/>
  <c r="AA1242" i="15"/>
  <c r="AA1192" i="15"/>
  <c r="AA1197" i="15"/>
  <c r="AA1201" i="15"/>
  <c r="AA1205" i="15"/>
  <c r="AA1209" i="15"/>
  <c r="AA1213" i="15"/>
  <c r="AA1218" i="15"/>
  <c r="AA1222" i="15"/>
  <c r="AA1226" i="15"/>
  <c r="AA1231" i="15"/>
  <c r="AA1235" i="15"/>
  <c r="AA1239" i="15"/>
  <c r="AB3" i="15"/>
  <c r="AC549" i="15"/>
  <c r="AC785" i="15"/>
  <c r="AC662" i="15"/>
  <c r="AC1082" i="15"/>
  <c r="AC1177" i="15"/>
  <c r="AC1142" i="15"/>
  <c r="AC1196" i="15"/>
  <c r="AC1187" i="15"/>
  <c r="AB4" i="15" l="1"/>
  <c r="AB5" i="15" l="1"/>
  <c r="AC4" i="15"/>
  <c r="C4" i="15" l="1"/>
  <c r="D4" i="15"/>
  <c r="B4" i="15"/>
  <c r="AC5" i="15"/>
  <c r="AB6" i="15"/>
  <c r="B6" i="15" l="1"/>
  <c r="C5" i="15"/>
  <c r="B5" i="15"/>
  <c r="D5" i="15"/>
  <c r="C6" i="15"/>
  <c r="D6" i="15"/>
  <c r="AC6" i="15"/>
  <c r="AB7" i="15"/>
  <c r="AB8" i="15" l="1"/>
  <c r="AC7" i="15"/>
  <c r="D7" i="15" l="1"/>
  <c r="B7" i="15"/>
  <c r="C7" i="15"/>
  <c r="AC8" i="15"/>
  <c r="AB9" i="15"/>
  <c r="B8" i="15" l="1"/>
  <c r="C8" i="15"/>
  <c r="AC9" i="15"/>
  <c r="AB10" i="15"/>
  <c r="AC10" i="15" l="1"/>
  <c r="AB11" i="15"/>
  <c r="AB12" i="15" l="1"/>
  <c r="AC11" i="15"/>
  <c r="B2" i="17"/>
  <c r="AB13" i="15" l="1"/>
  <c r="AC12" i="15"/>
  <c r="AB14" i="15" l="1"/>
  <c r="AC13" i="15"/>
  <c r="AC14" i="15" l="1"/>
  <c r="AB15" i="15"/>
  <c r="AB16" i="15" l="1"/>
  <c r="AC15" i="15"/>
  <c r="AB17" i="15" l="1"/>
  <c r="AC16" i="15"/>
  <c r="AC17" i="15" l="1"/>
  <c r="AB18" i="15"/>
  <c r="AC18" i="15" l="1"/>
  <c r="AB19" i="15"/>
  <c r="AB20" i="15" l="1"/>
  <c r="AC19" i="15"/>
  <c r="AC20" i="15" l="1"/>
  <c r="AB21" i="15"/>
  <c r="AB22" i="15" l="1"/>
  <c r="AC21" i="15"/>
  <c r="AB23" i="15" l="1"/>
  <c r="AC22" i="15"/>
  <c r="AC23" i="15" l="1"/>
  <c r="AB24" i="15"/>
  <c r="AB25" i="15" l="1"/>
  <c r="AC24" i="15"/>
  <c r="AB26" i="15" l="1"/>
  <c r="AC25" i="15"/>
  <c r="AC26" i="15" l="1"/>
  <c r="AB27" i="15"/>
  <c r="AB28" i="15" l="1"/>
  <c r="AC27" i="15"/>
  <c r="AC28" i="15" l="1"/>
  <c r="AB29" i="15"/>
  <c r="AC29" i="15" l="1"/>
  <c r="AB30" i="15"/>
  <c r="AC30" i="15" l="1"/>
  <c r="AB31" i="15"/>
  <c r="AC31" i="15" l="1"/>
  <c r="AB32" i="15"/>
  <c r="AC32" i="15" l="1"/>
  <c r="AB33" i="15"/>
  <c r="AB34" i="15" l="1"/>
  <c r="AC33" i="15"/>
  <c r="AB35" i="15" l="1"/>
  <c r="AC34" i="15"/>
  <c r="AC35" i="15" l="1"/>
  <c r="AB36" i="15"/>
  <c r="AC36" i="15" l="1"/>
  <c r="AB37" i="15"/>
  <c r="AC37" i="15" l="1"/>
  <c r="AB38" i="15"/>
  <c r="AB39" i="15" l="1"/>
  <c r="AC38" i="15"/>
  <c r="AB40" i="15" l="1"/>
  <c r="AB41" i="15" s="1"/>
  <c r="AC39" i="15"/>
  <c r="AB42" i="15" l="1"/>
  <c r="AC41" i="15"/>
  <c r="AB43" i="15" l="1"/>
  <c r="AC42" i="15"/>
  <c r="AC43" i="15" l="1"/>
  <c r="AB44" i="15"/>
  <c r="AC44" i="15" l="1"/>
  <c r="AB45" i="15"/>
  <c r="AB46" i="15" l="1"/>
  <c r="AC45" i="15"/>
  <c r="AB47" i="15" l="1"/>
  <c r="AC46" i="15"/>
  <c r="AC47" i="15" l="1"/>
  <c r="AB48" i="15"/>
  <c r="AC48" i="15" l="1"/>
  <c r="AB49" i="15"/>
  <c r="AC49" i="15" l="1"/>
  <c r="AB50" i="15"/>
  <c r="AC50" i="15" l="1"/>
  <c r="AB51" i="15"/>
  <c r="AB52" i="15" l="1"/>
  <c r="AC51" i="15"/>
  <c r="AC52" i="15" l="1"/>
  <c r="AB53" i="15"/>
  <c r="AB54" i="15" l="1"/>
  <c r="AC53" i="15"/>
  <c r="AB55" i="15" l="1"/>
  <c r="AC54" i="15"/>
  <c r="AC55" i="15" l="1"/>
  <c r="AB56" i="15"/>
  <c r="AC56" i="15" l="1"/>
  <c r="AB57" i="15"/>
  <c r="AB58" i="15" l="1"/>
  <c r="AC57" i="15"/>
  <c r="AC58" i="15" l="1"/>
  <c r="AB59" i="15"/>
  <c r="AB60" i="15" l="1"/>
  <c r="AC59" i="15"/>
  <c r="AB61" i="15" l="1"/>
  <c r="AC60" i="15"/>
  <c r="AB62" i="15" l="1"/>
  <c r="AC61" i="15"/>
  <c r="AC62" i="15" l="1"/>
  <c r="AB63" i="15"/>
  <c r="AB64" i="15" l="1"/>
  <c r="AC63" i="15"/>
  <c r="AB65" i="15" l="1"/>
  <c r="AC64" i="15"/>
  <c r="AC65" i="15" l="1"/>
  <c r="AB66" i="15"/>
  <c r="AB67" i="15" l="1"/>
  <c r="AC66" i="15"/>
  <c r="AB68" i="15" l="1"/>
  <c r="AB69" i="15" s="1"/>
  <c r="AC67" i="15"/>
  <c r="AB70" i="15" l="1"/>
  <c r="AC69" i="15"/>
  <c r="AC70" i="15" l="1"/>
  <c r="AB71" i="15"/>
  <c r="AC71" i="15" l="1"/>
  <c r="AB72" i="15"/>
  <c r="AB73" i="15" l="1"/>
  <c r="AC72" i="15"/>
  <c r="AC73" i="15" l="1"/>
  <c r="AB74" i="15"/>
  <c r="AB75" i="15" l="1"/>
  <c r="AC74" i="15"/>
  <c r="AC75" i="15" l="1"/>
  <c r="AB76" i="15"/>
  <c r="AC76" i="15" l="1"/>
  <c r="AB77" i="15"/>
  <c r="AC77" i="15" l="1"/>
  <c r="AB78" i="15"/>
  <c r="AB79" i="15" l="1"/>
  <c r="AC78" i="15"/>
  <c r="AB80" i="15" l="1"/>
  <c r="AC79" i="15"/>
  <c r="AC80" i="15" l="1"/>
  <c r="AB81" i="15"/>
  <c r="AC81" i="15" l="1"/>
  <c r="AB82" i="15"/>
  <c r="AB83" i="15" l="1"/>
  <c r="AC82" i="15"/>
  <c r="AC83" i="15" l="1"/>
  <c r="AB84" i="15"/>
  <c r="AB85" i="15" l="1"/>
  <c r="AC84" i="15"/>
  <c r="AC85" i="15" l="1"/>
  <c r="AB86" i="15"/>
  <c r="AC86" i="15" l="1"/>
  <c r="AB87" i="15"/>
  <c r="AB88" i="15" l="1"/>
  <c r="AC87" i="15"/>
  <c r="AC88" i="15" l="1"/>
  <c r="AB89" i="15"/>
  <c r="AC89" i="15" l="1"/>
  <c r="AB90" i="15"/>
  <c r="AC90" i="15" l="1"/>
  <c r="AB91" i="15"/>
  <c r="AC91" i="15" l="1"/>
  <c r="AB92" i="15"/>
  <c r="AB93" i="15" l="1"/>
  <c r="AC92" i="15"/>
  <c r="AC93" i="15" l="1"/>
  <c r="AB94" i="15"/>
  <c r="AB95" i="15" l="1"/>
  <c r="AC94" i="15"/>
  <c r="AC95" i="15" l="1"/>
  <c r="AB96" i="15"/>
  <c r="AC96" i="15" l="1"/>
  <c r="AB97" i="15"/>
  <c r="AB98" i="15" l="1"/>
  <c r="AB99" i="15" s="1"/>
  <c r="AC97" i="15"/>
  <c r="AC99" i="15" l="1"/>
  <c r="AB100" i="15"/>
  <c r="AB101" i="15" l="1"/>
  <c r="AC100" i="15"/>
  <c r="AC101" i="15" l="1"/>
  <c r="AB102" i="15"/>
  <c r="AC102" i="15" l="1"/>
  <c r="AB103" i="15"/>
  <c r="AC103" i="15" l="1"/>
  <c r="AB104" i="15"/>
  <c r="AC104" i="15" l="1"/>
  <c r="AB105" i="15"/>
  <c r="AB106" i="15" l="1"/>
  <c r="AC105" i="15"/>
  <c r="AC106" i="15" l="1"/>
  <c r="AB107" i="15"/>
  <c r="AC107" i="15" l="1"/>
  <c r="AB108" i="15"/>
  <c r="AC108" i="15" l="1"/>
  <c r="AB109" i="15"/>
  <c r="AC109" i="15" l="1"/>
  <c r="AB110" i="15"/>
  <c r="AC110" i="15" l="1"/>
  <c r="AB111" i="15"/>
  <c r="AB112" i="15" l="1"/>
  <c r="AC111" i="15"/>
  <c r="AC112" i="15" l="1"/>
  <c r="AB113" i="15"/>
  <c r="AC113" i="15" l="1"/>
  <c r="AB114" i="15"/>
  <c r="AB115" i="15" l="1"/>
  <c r="AC114" i="15"/>
  <c r="AB116" i="15" l="1"/>
  <c r="AC115" i="15"/>
  <c r="AB117" i="15" l="1"/>
  <c r="AC116" i="15"/>
  <c r="AB118" i="15" l="1"/>
  <c r="AB119" i="15" s="1"/>
  <c r="AC117" i="15"/>
  <c r="AC119" i="15" l="1"/>
  <c r="AB120" i="15"/>
  <c r="AC120" i="15" l="1"/>
  <c r="AB121" i="15"/>
  <c r="AB122" i="15" l="1"/>
  <c r="AC121" i="15"/>
  <c r="AC122" i="15" l="1"/>
  <c r="AB123" i="15"/>
  <c r="AC123" i="15" l="1"/>
  <c r="AB124" i="15"/>
  <c r="AC124" i="15" l="1"/>
  <c r="AB125" i="15"/>
  <c r="AC125" i="15" l="1"/>
  <c r="AB126" i="15"/>
  <c r="AB127" i="15" l="1"/>
  <c r="AC126" i="15"/>
  <c r="AC127" i="15" l="1"/>
  <c r="AB128" i="15"/>
  <c r="AB129" i="15" l="1"/>
  <c r="AC128" i="15"/>
  <c r="AC129" i="15" l="1"/>
  <c r="AB130" i="15"/>
  <c r="AB131" i="15" l="1"/>
  <c r="AC130" i="15"/>
  <c r="AC131" i="15" l="1"/>
  <c r="AB132" i="15"/>
  <c r="AC132" i="15" l="1"/>
  <c r="AB133" i="15"/>
  <c r="AB134" i="15" l="1"/>
  <c r="AC133" i="15"/>
  <c r="AC134" i="15" l="1"/>
  <c r="AB135" i="15"/>
  <c r="AC135" i="15" l="1"/>
  <c r="AB136" i="15"/>
  <c r="AC136" i="15" l="1"/>
  <c r="AB137" i="15"/>
  <c r="AB138" i="15" l="1"/>
  <c r="AC137" i="15"/>
  <c r="AB139" i="15" l="1"/>
  <c r="AC138" i="15"/>
  <c r="AC139" i="15" l="1"/>
  <c r="AB140" i="15"/>
  <c r="AC140" i="15" l="1"/>
  <c r="AB141" i="15"/>
  <c r="AC141" i="15" l="1"/>
  <c r="AB142" i="15"/>
  <c r="AC142" i="15" l="1"/>
  <c r="AB143" i="15"/>
  <c r="AC143" i="15" l="1"/>
  <c r="AB144" i="15"/>
  <c r="AB145" i="15" l="1"/>
  <c r="AC144" i="15"/>
  <c r="AB146" i="15" l="1"/>
  <c r="AC145" i="15"/>
  <c r="AC146" i="15" l="1"/>
  <c r="AB147" i="15"/>
  <c r="AB148" i="15" l="1"/>
  <c r="AC147" i="15"/>
  <c r="AC148" i="15" l="1"/>
  <c r="AB149" i="15"/>
  <c r="AB150" i="15" l="1"/>
  <c r="AC149" i="15"/>
  <c r="AB151" i="15" l="1"/>
  <c r="AB152" i="15" s="1"/>
  <c r="AC150" i="15"/>
  <c r="AC152" i="15" l="1"/>
  <c r="AB153" i="15"/>
  <c r="AC153" i="15" l="1"/>
  <c r="AB154" i="15"/>
  <c r="AB155" i="15" l="1"/>
  <c r="AC154" i="15"/>
  <c r="AC155" i="15" l="1"/>
  <c r="AB156" i="15"/>
  <c r="AC156" i="15" l="1"/>
  <c r="AB157" i="15"/>
  <c r="AC157" i="15" l="1"/>
  <c r="AB158" i="15"/>
  <c r="AC158" i="15" l="1"/>
  <c r="AB159" i="15"/>
  <c r="AB160" i="15" l="1"/>
  <c r="AC159" i="15"/>
  <c r="AC160" i="15" l="1"/>
  <c r="AB161" i="15"/>
  <c r="AB162" i="15" l="1"/>
  <c r="AC161" i="15"/>
  <c r="AC162" i="15" l="1"/>
  <c r="AB163" i="15"/>
  <c r="AC163" i="15" l="1"/>
  <c r="AB164" i="15"/>
  <c r="AC164" i="15" l="1"/>
  <c r="AB165" i="15"/>
  <c r="AC165" i="15" l="1"/>
  <c r="AB166" i="15"/>
  <c r="AB167" i="15" l="1"/>
  <c r="AC166" i="15"/>
  <c r="AC167" i="15" l="1"/>
  <c r="AB168" i="15"/>
  <c r="AC168" i="15" l="1"/>
  <c r="AB169" i="15"/>
  <c r="AC169" i="15" l="1"/>
  <c r="AB170" i="15"/>
  <c r="AC170" i="15" l="1"/>
  <c r="AB171" i="15"/>
  <c r="AB172" i="15" l="1"/>
  <c r="AC171" i="15"/>
  <c r="AC172" i="15" l="1"/>
  <c r="AB173" i="15"/>
  <c r="AC173" i="15" l="1"/>
  <c r="AB174" i="15"/>
  <c r="AC174" i="15" l="1"/>
  <c r="AB175" i="15"/>
  <c r="AC175" i="15" l="1"/>
  <c r="AB176" i="15"/>
  <c r="AC176" i="15" l="1"/>
  <c r="AB177" i="15"/>
  <c r="AB178" i="15" l="1"/>
  <c r="AC177" i="15"/>
  <c r="AB179" i="15" l="1"/>
  <c r="AC178" i="15"/>
  <c r="AC179" i="15" l="1"/>
  <c r="AB180" i="15"/>
  <c r="AB181" i="15" l="1"/>
  <c r="AC180" i="15"/>
  <c r="AB182" i="15" l="1"/>
  <c r="AC181" i="15"/>
  <c r="AC182" i="15" l="1"/>
  <c r="AB183" i="15"/>
  <c r="AB184" i="15" l="1"/>
  <c r="AC183" i="15"/>
  <c r="AC184" i="15" l="1"/>
  <c r="AB185" i="15"/>
  <c r="AC185" i="15" l="1"/>
  <c r="AB186" i="15"/>
  <c r="AB187" i="15" l="1"/>
  <c r="AC186" i="15"/>
  <c r="AC187" i="15" l="1"/>
  <c r="AB188" i="15"/>
  <c r="AC188" i="15" l="1"/>
  <c r="AB189" i="15"/>
  <c r="AC189" i="15" l="1"/>
  <c r="AB190" i="15"/>
  <c r="AC190" i="15" l="1"/>
  <c r="AB191" i="15"/>
  <c r="AC191" i="15" l="1"/>
  <c r="AB192" i="15"/>
  <c r="AC192" i="15" l="1"/>
  <c r="AB193" i="15"/>
  <c r="AB194" i="15" l="1"/>
  <c r="AC193" i="15"/>
  <c r="AC194" i="15" l="1"/>
  <c r="AB195" i="15"/>
  <c r="AB196" i="15" l="1"/>
  <c r="AC195" i="15"/>
  <c r="AC196" i="15" l="1"/>
  <c r="AB197" i="15"/>
  <c r="AC197" i="15" l="1"/>
  <c r="AB198" i="15"/>
  <c r="AB199" i="15" l="1"/>
  <c r="AC198" i="15"/>
  <c r="AC199" i="15" l="1"/>
  <c r="AB200" i="15"/>
  <c r="AC200" i="15" l="1"/>
  <c r="AB201" i="15"/>
  <c r="AC201" i="15" l="1"/>
  <c r="AB202" i="15"/>
  <c r="AC202" i="15" l="1"/>
  <c r="AB203" i="15"/>
  <c r="AB204" i="15" l="1"/>
  <c r="AC203" i="15"/>
  <c r="AC204" i="15" l="1"/>
  <c r="AB205" i="15"/>
  <c r="AC205" i="15" l="1"/>
  <c r="AB206" i="15"/>
  <c r="AC206" i="15" l="1"/>
  <c r="AB207" i="15"/>
  <c r="AC207" i="15" l="1"/>
  <c r="AB208" i="15"/>
  <c r="AC208" i="15" l="1"/>
  <c r="AB209" i="15"/>
  <c r="AB210" i="15" l="1"/>
  <c r="AC209" i="15"/>
  <c r="AC210" i="15" l="1"/>
  <c r="AB211" i="15"/>
  <c r="AC211" i="15" l="1"/>
  <c r="AB212" i="15"/>
  <c r="AC212" i="15" l="1"/>
  <c r="AB213" i="15"/>
  <c r="AB214" i="15" l="1"/>
  <c r="AC213" i="15"/>
  <c r="AC214" i="15" l="1"/>
  <c r="AB215" i="15"/>
  <c r="AB216" i="15" l="1"/>
  <c r="AC215" i="15"/>
  <c r="AC216" i="15" l="1"/>
  <c r="AB217" i="15"/>
  <c r="AC217" i="15" l="1"/>
  <c r="AB218" i="15"/>
  <c r="AB219" i="15" l="1"/>
  <c r="AC218" i="15"/>
  <c r="AC219" i="15" l="1"/>
  <c r="AB220" i="15"/>
  <c r="AC220" i="15" l="1"/>
  <c r="AB221" i="15"/>
  <c r="AC221" i="15" l="1"/>
  <c r="AB222" i="15"/>
  <c r="AC222" i="15" l="1"/>
  <c r="AB223" i="15"/>
  <c r="AB224" i="15" l="1"/>
  <c r="AC223" i="15"/>
  <c r="AC224" i="15" l="1"/>
  <c r="AB225" i="15"/>
  <c r="AB226" i="15" l="1"/>
  <c r="AC225" i="15"/>
  <c r="AC226" i="15" l="1"/>
  <c r="AB227" i="15"/>
  <c r="AC227" i="15" l="1"/>
  <c r="AB228" i="15"/>
  <c r="AC228" i="15" l="1"/>
  <c r="AB229" i="15"/>
  <c r="AC229" i="15" l="1"/>
  <c r="AB230" i="15"/>
  <c r="AB231" i="15" l="1"/>
  <c r="AC230" i="15"/>
  <c r="AC231" i="15" l="1"/>
  <c r="AB232" i="15"/>
  <c r="AC232" i="15" l="1"/>
  <c r="AB233" i="15"/>
  <c r="AC233" i="15" l="1"/>
  <c r="AB234" i="15"/>
  <c r="AB235" i="15" l="1"/>
  <c r="AC234" i="15"/>
  <c r="AB236" i="15" l="1"/>
  <c r="AC235" i="15"/>
  <c r="AB237" i="15" l="1"/>
  <c r="AB238" i="15" s="1"/>
  <c r="AC236" i="15"/>
  <c r="AC238" i="15" l="1"/>
  <c r="AB239" i="15"/>
  <c r="AB240" i="15" l="1"/>
  <c r="AC239" i="15"/>
  <c r="AB241" i="15" l="1"/>
  <c r="AC240" i="15"/>
  <c r="AC241" i="15" l="1"/>
  <c r="AB242" i="15"/>
  <c r="AB243" i="15" l="1"/>
  <c r="AC242" i="15"/>
  <c r="AB244" i="15" l="1"/>
  <c r="AC243" i="15"/>
  <c r="AC244" i="15" l="1"/>
  <c r="AB245" i="15"/>
  <c r="AC245" i="15" l="1"/>
  <c r="AB246" i="15"/>
  <c r="AB247" i="15" l="1"/>
  <c r="AC246" i="15"/>
  <c r="AB248" i="15" l="1"/>
  <c r="AC247" i="15"/>
  <c r="AC248" i="15" l="1"/>
  <c r="AB249" i="15"/>
  <c r="AB250" i="15" l="1"/>
  <c r="AC249" i="15"/>
  <c r="AC250" i="15" l="1"/>
  <c r="AB251" i="15"/>
  <c r="AC251" i="15" l="1"/>
  <c r="AB252" i="15"/>
  <c r="AC252" i="15" l="1"/>
  <c r="AB253" i="15"/>
  <c r="AB254" i="15" l="1"/>
  <c r="AC253" i="15"/>
  <c r="AC254" i="15" l="1"/>
  <c r="AB255" i="15"/>
  <c r="AB256" i="15" l="1"/>
  <c r="AC255" i="15"/>
  <c r="AB257" i="15" l="1"/>
  <c r="AC256" i="15"/>
  <c r="AC257" i="15" l="1"/>
  <c r="AB258" i="15"/>
  <c r="AC258" i="15" l="1"/>
  <c r="AB259" i="15"/>
  <c r="AB260" i="15" l="1"/>
  <c r="AB261" i="15" s="1"/>
  <c r="AC259" i="15"/>
  <c r="AB262" i="15" l="1"/>
  <c r="AC261" i="15"/>
  <c r="AC262" i="15" l="1"/>
  <c r="AB263" i="15"/>
  <c r="AB264" i="15" l="1"/>
  <c r="AC263" i="15"/>
  <c r="AC264" i="15" l="1"/>
  <c r="AB265" i="15"/>
  <c r="AC265" i="15" l="1"/>
  <c r="AB266" i="15"/>
  <c r="AC266" i="15" l="1"/>
  <c r="AB267" i="15"/>
  <c r="AB268" i="15" l="1"/>
  <c r="AC267" i="15"/>
  <c r="AB269" i="15" l="1"/>
  <c r="AC268" i="15"/>
  <c r="AB270" i="15" l="1"/>
  <c r="AC269" i="15"/>
  <c r="AC270" i="15" l="1"/>
  <c r="AB271" i="15"/>
  <c r="AC271" i="15" l="1"/>
  <c r="AB272" i="15"/>
  <c r="AB273" i="15" l="1"/>
  <c r="AC272" i="15"/>
  <c r="AB274" i="15" l="1"/>
  <c r="AC273" i="15"/>
  <c r="AC274" i="15" l="1"/>
  <c r="AB275" i="15"/>
  <c r="AB276" i="15" l="1"/>
  <c r="AC275" i="15"/>
  <c r="AC276" i="15" l="1"/>
  <c r="AB277" i="15"/>
  <c r="AB278" i="15" l="1"/>
  <c r="AC277" i="15"/>
  <c r="AC278" i="15" l="1"/>
  <c r="AB279" i="15"/>
  <c r="AC279" i="15" l="1"/>
  <c r="AB280" i="15"/>
  <c r="AB281" i="15" l="1"/>
  <c r="AC280" i="15"/>
  <c r="AC281" i="15" l="1"/>
  <c r="AB282" i="15"/>
  <c r="AB283" i="15" l="1"/>
  <c r="AC282" i="15"/>
  <c r="AC283" i="15" l="1"/>
  <c r="AB284" i="15"/>
  <c r="AB285" i="15" l="1"/>
  <c r="AC284" i="15"/>
  <c r="AC285" i="15" l="1"/>
  <c r="AB286" i="15"/>
  <c r="AC286" i="15" l="1"/>
  <c r="AB287" i="15"/>
  <c r="AB288" i="15" l="1"/>
  <c r="AC287" i="15"/>
  <c r="AC288" i="15" l="1"/>
  <c r="AB289" i="15"/>
  <c r="AB290" i="15" l="1"/>
  <c r="AC289" i="15"/>
  <c r="AC290" i="15" l="1"/>
  <c r="AB291" i="15"/>
  <c r="AC291" i="15" l="1"/>
  <c r="AB292" i="15"/>
  <c r="AB293" i="15" l="1"/>
  <c r="AC292" i="15"/>
  <c r="AC293" i="15" l="1"/>
  <c r="AB294" i="15"/>
  <c r="AB295" i="15" l="1"/>
  <c r="AB296" i="15" s="1"/>
  <c r="AC294" i="15"/>
  <c r="AB297" i="15" l="1"/>
  <c r="AC296" i="15"/>
  <c r="AC297" i="15" l="1"/>
  <c r="AB298" i="15"/>
  <c r="AC298" i="15" l="1"/>
  <c r="AB299" i="15"/>
  <c r="AC299" i="15" l="1"/>
  <c r="AB300" i="15"/>
  <c r="AC300" i="15" l="1"/>
  <c r="AB301" i="15"/>
  <c r="AB302" i="15" l="1"/>
  <c r="AC301" i="15"/>
  <c r="AB303" i="15" l="1"/>
  <c r="AC302" i="15"/>
  <c r="AC303" i="15" l="1"/>
  <c r="AB304" i="15"/>
  <c r="AB305" i="15" l="1"/>
  <c r="AC304" i="15"/>
  <c r="AB306" i="15" l="1"/>
  <c r="AC305" i="15"/>
  <c r="AC306" i="15" l="1"/>
  <c r="AB307" i="15"/>
  <c r="AB308" i="15" l="1"/>
  <c r="AC307" i="15"/>
  <c r="AB309" i="15" l="1"/>
  <c r="AC308" i="15"/>
  <c r="AC309" i="15" l="1"/>
  <c r="AB310" i="15"/>
  <c r="AB311" i="15" l="1"/>
  <c r="AC310" i="15"/>
  <c r="AC311" i="15" l="1"/>
  <c r="AB312" i="15"/>
  <c r="AC312" i="15" l="1"/>
  <c r="AB313" i="15"/>
  <c r="AB314" i="15" l="1"/>
  <c r="AC313" i="15"/>
  <c r="AC314" i="15" l="1"/>
  <c r="AB315" i="15"/>
  <c r="AB316" i="15" l="1"/>
  <c r="AC315" i="15"/>
  <c r="AC316" i="15" l="1"/>
  <c r="AB317" i="15"/>
  <c r="AC317" i="15" l="1"/>
  <c r="AB318" i="15"/>
  <c r="AC318" i="15" l="1"/>
  <c r="AB319" i="15"/>
  <c r="AC319" i="15" l="1"/>
  <c r="AB320" i="15"/>
  <c r="AB321" i="15" l="1"/>
  <c r="AC320" i="15"/>
  <c r="AC321" i="15" l="1"/>
  <c r="AB322" i="15"/>
  <c r="AB323" i="15" l="1"/>
  <c r="AB324" i="15" s="1"/>
  <c r="AC322" i="15"/>
  <c r="AC324" i="15" l="1"/>
  <c r="AB325" i="15"/>
  <c r="AC325" i="15" l="1"/>
  <c r="AB326" i="15"/>
  <c r="AC326" i="15" l="1"/>
  <c r="AB327" i="15"/>
  <c r="AB328" i="15" l="1"/>
  <c r="AC327" i="15"/>
  <c r="AB329" i="15" l="1"/>
  <c r="AC328" i="15"/>
  <c r="AC329" i="15" l="1"/>
  <c r="AB330" i="15"/>
  <c r="AC330" i="15" l="1"/>
  <c r="AB331" i="15"/>
  <c r="AC331" i="15" l="1"/>
  <c r="AB332" i="15"/>
  <c r="AC332" i="15" l="1"/>
  <c r="AB333" i="15"/>
  <c r="AC333" i="15" l="1"/>
  <c r="AB334" i="15"/>
  <c r="AC334" i="15" l="1"/>
  <c r="AB335" i="15"/>
  <c r="AC335" i="15" l="1"/>
  <c r="AB336" i="15"/>
  <c r="AB337" i="15" l="1"/>
  <c r="AC336" i="15"/>
  <c r="AB338" i="15" l="1"/>
  <c r="AC337" i="15"/>
  <c r="AB339" i="15" l="1"/>
  <c r="AC338" i="15"/>
  <c r="AC339" i="15" l="1"/>
  <c r="AB340" i="15"/>
  <c r="AB341" i="15" l="1"/>
  <c r="AC340" i="15"/>
  <c r="AB342" i="15" l="1"/>
  <c r="AC341" i="15"/>
  <c r="AC342" i="15" l="1"/>
  <c r="AB343" i="15"/>
  <c r="AB344" i="15" l="1"/>
  <c r="AC343" i="15"/>
  <c r="AC344" i="15" l="1"/>
  <c r="AB345" i="15"/>
  <c r="AC345" i="15" l="1"/>
  <c r="AB346" i="15"/>
  <c r="AC346" i="15" l="1"/>
  <c r="AB347" i="15"/>
  <c r="AB348" i="15" l="1"/>
  <c r="AC347" i="15"/>
  <c r="AB349" i="15" l="1"/>
  <c r="AC348" i="15"/>
  <c r="AC349" i="15" l="1"/>
  <c r="AB350" i="15"/>
  <c r="AB351" i="15" l="1"/>
  <c r="AC350" i="15"/>
  <c r="AC351" i="15" l="1"/>
  <c r="AB352" i="15"/>
  <c r="AC352" i="15" l="1"/>
  <c r="AB353" i="15"/>
  <c r="AB354" i="15" l="1"/>
  <c r="AC353" i="15"/>
  <c r="AC354" i="15" l="1"/>
  <c r="AB355" i="15"/>
  <c r="AB356" i="15" l="1"/>
  <c r="AC355" i="15"/>
  <c r="AC356" i="15" l="1"/>
  <c r="AB357" i="15"/>
  <c r="AB358" i="15" l="1"/>
  <c r="AC357" i="15"/>
  <c r="AC358" i="15" l="1"/>
  <c r="AB359" i="15"/>
  <c r="AB360" i="15" l="1"/>
  <c r="AC359" i="15"/>
  <c r="AB361" i="15" l="1"/>
  <c r="AC360" i="15"/>
  <c r="AC361" i="15" l="1"/>
  <c r="AB362" i="15"/>
  <c r="AC362" i="15" l="1"/>
  <c r="AB363" i="15"/>
  <c r="AC363" i="15" l="1"/>
  <c r="AB364" i="15"/>
  <c r="AC364" i="15" l="1"/>
  <c r="AB365" i="15"/>
  <c r="AC365" i="15" l="1"/>
  <c r="AB366" i="15"/>
  <c r="AC366" i="15" l="1"/>
  <c r="AB367" i="15"/>
  <c r="AC367" i="15" l="1"/>
  <c r="AB368" i="15"/>
  <c r="AB369" i="15" l="1"/>
  <c r="AC368" i="15"/>
  <c r="AC369" i="15" l="1"/>
  <c r="AB370" i="15"/>
  <c r="AB371" i="15" l="1"/>
  <c r="AC370" i="15"/>
  <c r="AC371" i="15" l="1"/>
  <c r="AB372" i="15"/>
  <c r="AB373" i="15" l="1"/>
  <c r="AC372" i="15"/>
  <c r="AB374" i="15" l="1"/>
  <c r="AC373" i="15"/>
  <c r="AB375" i="15" l="1"/>
  <c r="AB376" i="15" s="1"/>
  <c r="AC374" i="15"/>
  <c r="AB377" i="15" l="1"/>
  <c r="AC376" i="15"/>
  <c r="AC377" i="15" l="1"/>
  <c r="AB378" i="15"/>
  <c r="AC378" i="15" l="1"/>
  <c r="AB379" i="15"/>
  <c r="AC379" i="15" l="1"/>
  <c r="AB380" i="15"/>
  <c r="AC380" i="15" l="1"/>
  <c r="AB381" i="15"/>
  <c r="AB382" i="15" l="1"/>
  <c r="AC381" i="15"/>
  <c r="AC382" i="15" l="1"/>
  <c r="AB383" i="15"/>
  <c r="AB384" i="15" l="1"/>
  <c r="AC383" i="15"/>
  <c r="AC384" i="15" l="1"/>
  <c r="AB385" i="15"/>
  <c r="AC385" i="15" l="1"/>
  <c r="AB386" i="15"/>
  <c r="AC386" i="15" l="1"/>
  <c r="AB387" i="15"/>
  <c r="AC387" i="15" l="1"/>
  <c r="AB388" i="15"/>
  <c r="AB389" i="15" l="1"/>
  <c r="AC388" i="15"/>
  <c r="AC389" i="15" l="1"/>
  <c r="AB390" i="15"/>
  <c r="AC390" i="15" l="1"/>
  <c r="AB391" i="15"/>
  <c r="AC391" i="15" l="1"/>
  <c r="AB392" i="15"/>
  <c r="AB393" i="15" l="1"/>
  <c r="AC392" i="15"/>
  <c r="AB394" i="15" l="1"/>
  <c r="AC393" i="15"/>
  <c r="AC394" i="15" l="1"/>
  <c r="AB395" i="15"/>
  <c r="AC395" i="15" l="1"/>
  <c r="AB396" i="15"/>
  <c r="AC396" i="15" l="1"/>
  <c r="AB397" i="15"/>
  <c r="AC397" i="15" l="1"/>
  <c r="AB398" i="15"/>
  <c r="AC398" i="15" l="1"/>
  <c r="AB399" i="15"/>
  <c r="AB400" i="15" l="1"/>
  <c r="AC399" i="15"/>
  <c r="AC400" i="15" l="1"/>
  <c r="AB401" i="15"/>
  <c r="AC401" i="15" l="1"/>
  <c r="AB402" i="15"/>
  <c r="AC402" i="15" l="1"/>
  <c r="AB403" i="15"/>
  <c r="AB404" i="15" l="1"/>
  <c r="AC403" i="15"/>
  <c r="AC404" i="15" l="1"/>
  <c r="AB405" i="15"/>
  <c r="AC405" i="15" l="1"/>
  <c r="AB406" i="15"/>
  <c r="AB407" i="15" l="1"/>
  <c r="AB408" i="15" s="1"/>
  <c r="AC406" i="15"/>
  <c r="AC408" i="15" l="1"/>
  <c r="AB409" i="15"/>
  <c r="AB410" i="15" l="1"/>
  <c r="AC409" i="15"/>
  <c r="AC410" i="15" l="1"/>
  <c r="AB411" i="15"/>
  <c r="AC411" i="15" l="1"/>
  <c r="AB412" i="15"/>
  <c r="AC412" i="15" l="1"/>
  <c r="AB413" i="15"/>
  <c r="AC413" i="15" l="1"/>
  <c r="AB414" i="15"/>
  <c r="AB415" i="15" l="1"/>
  <c r="AC414" i="15"/>
  <c r="AC415" i="15" l="1"/>
  <c r="AB416" i="15"/>
  <c r="AB417" i="15" l="1"/>
  <c r="AC416" i="15"/>
  <c r="AC417" i="15" l="1"/>
  <c r="AB418" i="15"/>
  <c r="AB419" i="15" l="1"/>
  <c r="AC418" i="15"/>
  <c r="AB420" i="15" l="1"/>
  <c r="AC419" i="15"/>
  <c r="AC420" i="15" l="1"/>
  <c r="AB421" i="15"/>
  <c r="AB422" i="15" l="1"/>
  <c r="AC421" i="15"/>
  <c r="AC422" i="15" l="1"/>
  <c r="AB423" i="15"/>
  <c r="AB424" i="15" l="1"/>
  <c r="AC423" i="15"/>
  <c r="AC424" i="15" l="1"/>
  <c r="AB425" i="15"/>
  <c r="AB426" i="15" l="1"/>
  <c r="AC425" i="15"/>
  <c r="AB427" i="15" l="1"/>
  <c r="AC426" i="15"/>
  <c r="AC427" i="15" l="1"/>
  <c r="AB428" i="15"/>
  <c r="AC428" i="15" l="1"/>
  <c r="AB429" i="15"/>
  <c r="AC429" i="15" l="1"/>
  <c r="AB430" i="15"/>
  <c r="AB431" i="15" l="1"/>
  <c r="AC430" i="15"/>
  <c r="AC431" i="15" l="1"/>
  <c r="AB432" i="15"/>
  <c r="AB433" i="15" l="1"/>
  <c r="AC432" i="15"/>
  <c r="AC433" i="15" l="1"/>
  <c r="AB434" i="15"/>
  <c r="AB435" i="15" l="1"/>
  <c r="AC434" i="15"/>
  <c r="AC435" i="15" l="1"/>
  <c r="AB436" i="15"/>
  <c r="AB437" i="15" l="1"/>
  <c r="AC436" i="15"/>
  <c r="AC437" i="15" l="1"/>
  <c r="AB438" i="15"/>
  <c r="AB439" i="15" l="1"/>
  <c r="AC438" i="15"/>
  <c r="AB440" i="15" l="1"/>
  <c r="AC439" i="15"/>
  <c r="AC440" i="15" l="1"/>
  <c r="AB441" i="15"/>
  <c r="AB442" i="15" l="1"/>
  <c r="AC441" i="15"/>
  <c r="AC442" i="15" l="1"/>
  <c r="AB443" i="15"/>
  <c r="AC443" i="15" l="1"/>
  <c r="AB444" i="15"/>
  <c r="AC444" i="15" l="1"/>
  <c r="AB445" i="15"/>
  <c r="AC445" i="15" l="1"/>
  <c r="AB446" i="15"/>
  <c r="AB447" i="15" l="1"/>
  <c r="AC446" i="15"/>
  <c r="AC447" i="15" l="1"/>
  <c r="AB448" i="15"/>
  <c r="AB449" i="15" l="1"/>
  <c r="AC448" i="15"/>
  <c r="AC449" i="15" l="1"/>
  <c r="AB450" i="15"/>
  <c r="AC450" i="15" l="1"/>
  <c r="AB451" i="15"/>
  <c r="AC451" i="15" l="1"/>
  <c r="AB452" i="15"/>
  <c r="AC452" i="15" l="1"/>
  <c r="AB453" i="15"/>
  <c r="AB454" i="15" l="1"/>
  <c r="AC453" i="15"/>
  <c r="AC454" i="15" l="1"/>
  <c r="AB455" i="15"/>
  <c r="AC455" i="15" l="1"/>
  <c r="AB456" i="15"/>
  <c r="AC456" i="15" l="1"/>
  <c r="AB457" i="15"/>
  <c r="AC457" i="15" l="1"/>
  <c r="AB458" i="15"/>
  <c r="AB459" i="15" l="1"/>
  <c r="AC458" i="15"/>
  <c r="AB460" i="15" l="1"/>
  <c r="AC459" i="15"/>
  <c r="AC460" i="15" l="1"/>
  <c r="AB461" i="15"/>
  <c r="C253" i="17"/>
  <c r="B252" i="17"/>
  <c r="C237" i="17"/>
  <c r="D239" i="17"/>
  <c r="D300" i="17"/>
  <c r="B243" i="17"/>
  <c r="D302" i="17"/>
  <c r="D279" i="17"/>
  <c r="C258" i="17"/>
  <c r="B274" i="17"/>
  <c r="B265" i="17"/>
  <c r="B285" i="17"/>
  <c r="B234" i="17"/>
  <c r="D252" i="17"/>
  <c r="B279" i="17"/>
  <c r="D271" i="17"/>
  <c r="B293" i="17"/>
  <c r="B258" i="17"/>
  <c r="D275" i="17"/>
  <c r="B294" i="17"/>
  <c r="B290" i="17"/>
  <c r="C263" i="17"/>
  <c r="C296" i="17"/>
  <c r="D256" i="17"/>
  <c r="C239" i="17"/>
  <c r="D281" i="17"/>
  <c r="C279" i="17"/>
  <c r="C277" i="17"/>
  <c r="B295" i="17"/>
  <c r="B232" i="17"/>
  <c r="C270" i="17"/>
  <c r="B262" i="17"/>
  <c r="C276" i="17"/>
  <c r="C255" i="17"/>
  <c r="B298" i="17"/>
  <c r="B261" i="17"/>
  <c r="B249" i="17"/>
  <c r="C274" i="17"/>
  <c r="B239" i="17"/>
  <c r="B251" i="17"/>
  <c r="D287" i="17"/>
  <c r="B281" i="17"/>
  <c r="B289" i="17"/>
  <c r="B253" i="17"/>
  <c r="D234" i="17"/>
  <c r="D293" i="17"/>
  <c r="C250" i="17"/>
  <c r="B297" i="17"/>
  <c r="D288" i="17"/>
  <c r="D241" i="17"/>
  <c r="D282" i="17"/>
  <c r="C235" i="17"/>
  <c r="C248" i="17"/>
  <c r="C254" i="17"/>
  <c r="C244" i="17"/>
  <c r="B287" i="17"/>
  <c r="B271" i="17"/>
  <c r="D283" i="17"/>
  <c r="B237" i="17"/>
  <c r="B245" i="17"/>
  <c r="D260" i="17"/>
  <c r="B230" i="17"/>
  <c r="C280" i="17"/>
  <c r="C290" i="17"/>
  <c r="D290" i="17"/>
  <c r="D286" i="17"/>
  <c r="D299" i="17"/>
  <c r="C242" i="17"/>
  <c r="B273" i="17"/>
  <c r="D269" i="17"/>
  <c r="D236" i="17"/>
  <c r="C302" i="17"/>
  <c r="D235" i="17"/>
  <c r="B244" i="17"/>
  <c r="B257" i="17"/>
  <c r="C231" i="17"/>
  <c r="B242" i="17"/>
  <c r="C230" i="17"/>
  <c r="D249" i="17"/>
  <c r="C243" i="17"/>
  <c r="C247" i="17"/>
  <c r="B266" i="17"/>
  <c r="D296" i="17"/>
  <c r="C264" i="17"/>
  <c r="C256" i="17"/>
  <c r="D277" i="17"/>
  <c r="B278" i="17"/>
  <c r="D298" i="17"/>
  <c r="D255" i="17"/>
  <c r="B272" i="17"/>
  <c r="C293" i="17"/>
  <c r="C246" i="17"/>
  <c r="D251" i="17"/>
  <c r="C281" i="17"/>
  <c r="D264" i="17"/>
  <c r="D291" i="17"/>
  <c r="D244" i="17"/>
  <c r="C297" i="17"/>
  <c r="B283" i="17"/>
  <c r="B268" i="17"/>
  <c r="B269" i="17"/>
  <c r="C245" i="17"/>
  <c r="B280" i="17"/>
  <c r="D240" i="17"/>
  <c r="C260" i="17"/>
  <c r="D233" i="17"/>
  <c r="B255" i="17"/>
  <c r="C236" i="17"/>
  <c r="D254" i="17"/>
  <c r="C300" i="17"/>
  <c r="B254" i="17"/>
  <c r="D272" i="17"/>
  <c r="D257" i="17"/>
  <c r="C229" i="17"/>
  <c r="D250" i="17"/>
  <c r="D266" i="17"/>
  <c r="C294" i="17"/>
  <c r="C283" i="17"/>
  <c r="C291" i="17"/>
  <c r="B292" i="17"/>
  <c r="D231" i="17"/>
  <c r="C299" i="17"/>
  <c r="D258" i="17"/>
  <c r="C275" i="17"/>
  <c r="B303" i="17"/>
  <c r="B302" i="17"/>
  <c r="D237" i="17"/>
  <c r="D261" i="17"/>
  <c r="D242" i="17"/>
  <c r="C262" i="17"/>
  <c r="D238" i="17"/>
  <c r="D263" i="17"/>
  <c r="C272" i="17"/>
  <c r="D243" i="17"/>
  <c r="C265" i="17"/>
  <c r="C251" i="17"/>
  <c r="D289" i="17"/>
  <c r="B286" i="17"/>
  <c r="C257" i="17"/>
  <c r="D230" i="17"/>
  <c r="B301" i="17"/>
  <c r="B248" i="17"/>
  <c r="B231" i="17"/>
  <c r="C292" i="17"/>
  <c r="D273" i="17"/>
  <c r="C273" i="17"/>
  <c r="C238" i="17"/>
  <c r="B256" i="17"/>
  <c r="C289" i="17"/>
  <c r="D285" i="17"/>
  <c r="D245" i="17"/>
  <c r="C285" i="17"/>
  <c r="C241" i="17"/>
  <c r="B247" i="17"/>
  <c r="C259" i="17"/>
  <c r="D284" i="17"/>
  <c r="D270" i="17"/>
  <c r="B238" i="17"/>
  <c r="C278" i="17"/>
  <c r="C232" i="17"/>
  <c r="C240" i="17"/>
  <c r="C298" i="17"/>
  <c r="B270" i="17"/>
  <c r="D262" i="17"/>
  <c r="C288" i="17"/>
  <c r="B235" i="17"/>
  <c r="C271" i="17"/>
  <c r="B282" i="17"/>
  <c r="D253" i="17"/>
  <c r="C234" i="17"/>
  <c r="B288" i="17"/>
  <c r="D246" i="17"/>
  <c r="C233" i="17"/>
  <c r="B259" i="17"/>
  <c r="D232" i="17"/>
  <c r="B299" i="17"/>
  <c r="D265" i="17"/>
  <c r="B246" i="17"/>
  <c r="C268" i="17"/>
  <c r="C287" i="17"/>
  <c r="D276" i="17"/>
  <c r="B284" i="17"/>
  <c r="C303" i="17"/>
  <c r="B296" i="17"/>
  <c r="B240" i="17"/>
  <c r="D301" i="17"/>
  <c r="B275" i="17"/>
  <c r="B267" i="17"/>
  <c r="C261" i="17"/>
  <c r="B229" i="17"/>
  <c r="D297" i="17"/>
  <c r="D248" i="17"/>
  <c r="C266" i="17"/>
  <c r="C267" i="17"/>
  <c r="D267" i="17"/>
  <c r="D294" i="17"/>
  <c r="C249" i="17"/>
  <c r="C301" i="17"/>
  <c r="D229" i="17"/>
  <c r="B236" i="17"/>
  <c r="D280" i="17"/>
  <c r="D303" i="17"/>
  <c r="C295" i="17"/>
  <c r="D274" i="17"/>
  <c r="B233" i="17"/>
  <c r="D247" i="17"/>
  <c r="B264" i="17"/>
  <c r="D259" i="17"/>
  <c r="B277" i="17"/>
  <c r="D292" i="17"/>
  <c r="C269" i="17"/>
  <c r="D268" i="17"/>
  <c r="C286" i="17"/>
  <c r="D278" i="17"/>
  <c r="B250" i="17"/>
  <c r="B300" i="17"/>
  <c r="D295" i="17"/>
  <c r="B263" i="17"/>
  <c r="B291" i="17"/>
  <c r="B276" i="17"/>
  <c r="C252" i="17"/>
  <c r="B260" i="17"/>
  <c r="B241" i="17"/>
  <c r="C284" i="17"/>
  <c r="C282" i="17"/>
  <c r="AC461" i="15" l="1"/>
  <c r="AB462" i="15"/>
  <c r="AC462" i="15" l="1"/>
  <c r="AB463" i="15"/>
  <c r="AC463" i="15" l="1"/>
  <c r="AB464" i="15"/>
  <c r="AC464" i="15" l="1"/>
  <c r="AB465" i="15"/>
  <c r="AC465" i="15" l="1"/>
  <c r="AB466" i="15"/>
  <c r="AC466" i="15" l="1"/>
  <c r="AB467" i="15"/>
  <c r="AB468" i="15" l="1"/>
  <c r="AC467" i="15"/>
  <c r="AB469" i="15" l="1"/>
  <c r="AC468" i="15"/>
  <c r="AB470" i="15" l="1"/>
  <c r="AB471" i="15" s="1"/>
  <c r="AC469" i="15"/>
  <c r="AC471" i="15" l="1"/>
  <c r="AB472" i="15"/>
  <c r="AB473" i="15" l="1"/>
  <c r="AC472" i="15"/>
  <c r="AB474" i="15" l="1"/>
  <c r="AC473" i="15"/>
  <c r="AC474" i="15" l="1"/>
  <c r="AB475" i="15"/>
  <c r="AB476" i="15" l="1"/>
  <c r="AC475" i="15"/>
  <c r="AC476" i="15" l="1"/>
  <c r="AB477" i="15"/>
  <c r="AC477" i="15" l="1"/>
  <c r="AB478" i="15"/>
  <c r="AC478" i="15" l="1"/>
  <c r="AB479" i="15"/>
  <c r="AB480" i="15" l="1"/>
  <c r="AC479" i="15"/>
  <c r="AB481" i="15" l="1"/>
  <c r="AC480" i="15"/>
  <c r="AC481" i="15" l="1"/>
  <c r="AB482" i="15"/>
  <c r="AB483" i="15" l="1"/>
  <c r="AC482" i="15"/>
  <c r="AC483" i="15" l="1"/>
  <c r="AB484" i="15"/>
  <c r="AC484" i="15" l="1"/>
  <c r="AB485" i="15"/>
  <c r="AB486" i="15" l="1"/>
  <c r="AC485" i="15"/>
  <c r="AC486" i="15" l="1"/>
  <c r="AB487" i="15"/>
  <c r="AB488" i="15" l="1"/>
  <c r="AC487" i="15"/>
  <c r="AC488" i="15" l="1"/>
  <c r="AB489" i="15"/>
  <c r="AB490" i="15" l="1"/>
  <c r="AC489" i="15"/>
  <c r="AC490" i="15" l="1"/>
  <c r="AB491" i="15"/>
  <c r="AB492" i="15" l="1"/>
  <c r="AC491" i="15"/>
  <c r="AB493" i="15" l="1"/>
  <c r="AC492" i="15"/>
  <c r="AC493" i="15" l="1"/>
  <c r="AB494" i="15"/>
  <c r="AC494" i="15" l="1"/>
  <c r="AB495" i="15"/>
  <c r="AC495" i="15" l="1"/>
  <c r="AB496" i="15"/>
  <c r="AC496" i="15" l="1"/>
  <c r="AB497" i="15"/>
  <c r="AC497" i="15" l="1"/>
  <c r="AB498" i="15"/>
  <c r="AC498" i="15" l="1"/>
  <c r="AB499" i="15"/>
  <c r="AC499" i="15" l="1"/>
  <c r="AB500" i="15"/>
  <c r="AB501" i="15" l="1"/>
  <c r="AC500" i="15"/>
  <c r="AC501" i="15" l="1"/>
  <c r="AB502" i="15"/>
  <c r="AB503" i="15" l="1"/>
  <c r="AC502" i="15"/>
  <c r="AC503" i="15" l="1"/>
  <c r="AB504" i="15"/>
  <c r="AC504" i="15" l="1"/>
  <c r="AB505" i="15"/>
  <c r="AB506" i="15" l="1"/>
  <c r="AC505" i="15"/>
  <c r="AC506" i="15" l="1"/>
  <c r="AB507" i="15"/>
  <c r="AB508" i="15" l="1"/>
  <c r="AC507" i="15"/>
  <c r="AC508" i="15" l="1"/>
  <c r="AB509" i="15"/>
  <c r="AB510" i="15" l="1"/>
  <c r="AC509" i="15"/>
  <c r="AC510" i="15" l="1"/>
  <c r="AB511" i="15"/>
  <c r="AC511" i="15" l="1"/>
  <c r="AB512" i="15"/>
  <c r="AC512" i="15" l="1"/>
  <c r="AB513" i="15"/>
  <c r="AB514" i="15" l="1"/>
  <c r="AC513" i="15"/>
  <c r="AC514" i="15" l="1"/>
  <c r="AB515" i="15"/>
  <c r="AC515" i="15" l="1"/>
  <c r="AB516" i="15"/>
  <c r="AB517" i="15" l="1"/>
  <c r="AB518" i="15" s="1"/>
  <c r="AC516" i="15"/>
  <c r="AB519" i="15" l="1"/>
  <c r="AC518" i="15"/>
  <c r="AB520" i="15" l="1"/>
  <c r="AC519" i="15"/>
  <c r="AC520" i="15" l="1"/>
  <c r="AB521" i="15"/>
  <c r="AB522" i="15" l="1"/>
  <c r="AC521" i="15"/>
  <c r="AC522" i="15" l="1"/>
  <c r="AB523" i="15"/>
  <c r="AB524" i="15" l="1"/>
  <c r="AC523" i="15"/>
  <c r="AC524" i="15" l="1"/>
  <c r="AB525" i="15"/>
  <c r="AC525" i="15" l="1"/>
  <c r="AB526" i="15"/>
  <c r="AB527" i="15" l="1"/>
  <c r="AC526" i="15"/>
  <c r="AC527" i="15" l="1"/>
  <c r="AB528" i="15"/>
  <c r="AB529" i="15" l="1"/>
  <c r="AC528" i="15"/>
  <c r="AC529" i="15" l="1"/>
  <c r="AB530" i="15"/>
  <c r="AB531" i="15" l="1"/>
  <c r="AC530" i="15"/>
  <c r="AC531" i="15" l="1"/>
  <c r="AB532" i="15"/>
  <c r="AB533" i="15" l="1"/>
  <c r="AC532" i="15"/>
  <c r="AC533" i="15" l="1"/>
  <c r="AB534" i="15"/>
  <c r="AB535" i="15" l="1"/>
  <c r="AC534" i="15"/>
  <c r="AB536" i="15" l="1"/>
  <c r="AC535" i="15"/>
  <c r="AC536" i="15" l="1"/>
  <c r="AB537" i="15"/>
  <c r="AC537" i="15" l="1"/>
  <c r="AB538" i="15"/>
  <c r="AB539" i="15" l="1"/>
  <c r="AC538" i="15"/>
  <c r="AC539" i="15" l="1"/>
  <c r="AB540" i="15"/>
  <c r="AC540" i="15" l="1"/>
  <c r="AB541" i="15"/>
  <c r="AB542" i="15" l="1"/>
  <c r="AC541" i="15"/>
  <c r="AB543" i="15" l="1"/>
  <c r="AC542" i="15"/>
  <c r="AC543" i="15" l="1"/>
  <c r="AB544" i="15"/>
  <c r="AC544" i="15" l="1"/>
  <c r="AB545" i="15"/>
  <c r="AB546" i="15" l="1"/>
  <c r="AC545" i="15"/>
  <c r="AB547" i="15" l="1"/>
  <c r="AC546" i="15"/>
  <c r="AC547" i="15" l="1"/>
  <c r="AB548" i="15"/>
  <c r="AB549" i="15" l="1"/>
  <c r="AB550" i="15" s="1"/>
  <c r="AC548" i="15"/>
  <c r="AC550" i="15" l="1"/>
  <c r="AB551" i="15"/>
  <c r="B4" i="17"/>
  <c r="C47" i="17"/>
  <c r="AC551" i="15" l="1"/>
  <c r="AB552" i="15"/>
  <c r="C7" i="17"/>
  <c r="C4" i="17"/>
  <c r="D4" i="17"/>
  <c r="B7" i="17"/>
  <c r="D6" i="17"/>
  <c r="D7" i="17"/>
  <c r="C5" i="17"/>
  <c r="D5" i="17"/>
  <c r="B6" i="17"/>
  <c r="B5" i="17"/>
  <c r="C6" i="17"/>
  <c r="C9" i="17"/>
  <c r="B8" i="17"/>
  <c r="D9" i="17"/>
  <c r="B9" i="17"/>
  <c r="C8" i="17"/>
  <c r="D8" i="17"/>
  <c r="B11" i="17"/>
  <c r="B10" i="17"/>
  <c r="C11" i="17"/>
  <c r="D10" i="17"/>
  <c r="C10" i="17"/>
  <c r="D11" i="17"/>
  <c r="B13" i="17"/>
  <c r="D13" i="17"/>
  <c r="C18" i="17"/>
  <c r="D15" i="17"/>
  <c r="C13" i="17"/>
  <c r="B16" i="17"/>
  <c r="C17" i="17"/>
  <c r="C15" i="17"/>
  <c r="B12" i="17"/>
  <c r="C14" i="17"/>
  <c r="D19" i="17"/>
  <c r="B15" i="17"/>
  <c r="C16" i="17"/>
  <c r="B18" i="17"/>
  <c r="D18" i="17"/>
  <c r="B17" i="17"/>
  <c r="B14" i="17"/>
  <c r="D14" i="17"/>
  <c r="D16" i="17"/>
  <c r="D12" i="17"/>
  <c r="D17" i="17"/>
  <c r="C12" i="17"/>
  <c r="C19" i="17"/>
  <c r="B19" i="17"/>
  <c r="D113" i="17"/>
  <c r="B37" i="17"/>
  <c r="D196" i="17"/>
  <c r="D193" i="17"/>
  <c r="C96" i="17"/>
  <c r="D151" i="17"/>
  <c r="B220" i="17"/>
  <c r="C85" i="17"/>
  <c r="D228" i="17"/>
  <c r="B102" i="17"/>
  <c r="B160" i="17"/>
  <c r="C165" i="17"/>
  <c r="C141" i="17"/>
  <c r="D27" i="17"/>
  <c r="D66" i="17"/>
  <c r="D216" i="17"/>
  <c r="D145" i="17"/>
  <c r="D29" i="17"/>
  <c r="C144" i="17"/>
  <c r="D111" i="17"/>
  <c r="C133" i="17"/>
  <c r="D121" i="17"/>
  <c r="C97" i="17"/>
  <c r="B98" i="17"/>
  <c r="D130" i="17"/>
  <c r="C220" i="17"/>
  <c r="D77" i="17"/>
  <c r="D161" i="17"/>
  <c r="D129" i="17"/>
  <c r="C176" i="17"/>
  <c r="B222" i="17"/>
  <c r="D212" i="17"/>
  <c r="D195" i="17"/>
  <c r="B44" i="17"/>
  <c r="B188" i="17"/>
  <c r="D107" i="17"/>
  <c r="B31" i="17"/>
  <c r="D69" i="17"/>
  <c r="D132" i="17"/>
  <c r="C120" i="17"/>
  <c r="D201" i="17"/>
  <c r="C118" i="17"/>
  <c r="B158" i="17"/>
  <c r="B52" i="17"/>
  <c r="C52" i="17"/>
  <c r="B124" i="17"/>
  <c r="C69" i="17"/>
  <c r="B196" i="17"/>
  <c r="C27" i="17"/>
  <c r="C146" i="17"/>
  <c r="B100" i="17"/>
  <c r="D138" i="17"/>
  <c r="D150" i="17"/>
  <c r="C216" i="17"/>
  <c r="C91" i="17"/>
  <c r="B24" i="17"/>
  <c r="C100" i="17"/>
  <c r="B92" i="17"/>
  <c r="D209" i="17"/>
  <c r="B189" i="17"/>
  <c r="B204" i="17"/>
  <c r="C33" i="17"/>
  <c r="D30" i="17"/>
  <c r="B144" i="17"/>
  <c r="D79" i="17"/>
  <c r="C145" i="17"/>
  <c r="B35" i="17"/>
  <c r="D191" i="17"/>
  <c r="B216" i="17"/>
  <c r="C157" i="17"/>
  <c r="B103" i="17"/>
  <c r="C70" i="17"/>
  <c r="C148" i="17"/>
  <c r="B43" i="17"/>
  <c r="C88" i="17"/>
  <c r="C208" i="17"/>
  <c r="B126" i="17"/>
  <c r="D37" i="17"/>
  <c r="D28" i="17"/>
  <c r="D104" i="17"/>
  <c r="D93" i="17"/>
  <c r="D175" i="17"/>
  <c r="C108" i="17"/>
  <c r="D147" i="17"/>
  <c r="C185" i="17"/>
  <c r="C201" i="17"/>
  <c r="C203" i="17"/>
  <c r="B111" i="17"/>
  <c r="C160" i="17"/>
  <c r="B136" i="17"/>
  <c r="C37" i="17"/>
  <c r="B89" i="17"/>
  <c r="D170" i="17"/>
  <c r="B185" i="17"/>
  <c r="D88" i="17"/>
  <c r="C87" i="17"/>
  <c r="C190" i="17"/>
  <c r="C99" i="17"/>
  <c r="B177" i="17"/>
  <c r="D156" i="17"/>
  <c r="B179" i="17"/>
  <c r="D224" i="17"/>
  <c r="D65" i="17"/>
  <c r="D218" i="17"/>
  <c r="C86" i="17"/>
  <c r="B192" i="17"/>
  <c r="B187" i="17"/>
  <c r="B226" i="17"/>
  <c r="B217" i="17"/>
  <c r="D109" i="17"/>
  <c r="D33" i="17"/>
  <c r="D186" i="17"/>
  <c r="B172" i="17"/>
  <c r="B174" i="17"/>
  <c r="D124" i="17"/>
  <c r="B85" i="17"/>
  <c r="B113" i="17"/>
  <c r="D40" i="17"/>
  <c r="C62" i="17"/>
  <c r="D118" i="17"/>
  <c r="D159" i="17"/>
  <c r="C172" i="17"/>
  <c r="B73" i="17"/>
  <c r="C125" i="17"/>
  <c r="D219" i="17"/>
  <c r="C49" i="17"/>
  <c r="D78" i="17"/>
  <c r="C112" i="17"/>
  <c r="B128" i="17"/>
  <c r="B182" i="17"/>
  <c r="D26" i="17"/>
  <c r="D187" i="17"/>
  <c r="D50" i="17"/>
  <c r="C101" i="17"/>
  <c r="C117" i="17"/>
  <c r="D117" i="17"/>
  <c r="D36" i="17"/>
  <c r="C26" i="17"/>
  <c r="C212" i="17"/>
  <c r="B155" i="17"/>
  <c r="C187" i="17"/>
  <c r="D73" i="17"/>
  <c r="C55" i="17"/>
  <c r="D223" i="17"/>
  <c r="C181" i="17"/>
  <c r="B142" i="17"/>
  <c r="B105" i="17"/>
  <c r="C132" i="17"/>
  <c r="B121" i="17"/>
  <c r="C38" i="17"/>
  <c r="C54" i="17"/>
  <c r="D171" i="17"/>
  <c r="B225" i="17"/>
  <c r="C123" i="17"/>
  <c r="C198" i="17"/>
  <c r="D74" i="17"/>
  <c r="C163" i="17"/>
  <c r="D178" i="17"/>
  <c r="D81" i="17"/>
  <c r="C95" i="17"/>
  <c r="D82" i="17"/>
  <c r="C175" i="17"/>
  <c r="C147" i="17"/>
  <c r="D90" i="17"/>
  <c r="D94" i="17"/>
  <c r="D126" i="17"/>
  <c r="C115" i="17"/>
  <c r="C22" i="17"/>
  <c r="B51" i="17"/>
  <c r="D183" i="17"/>
  <c r="B163" i="17"/>
  <c r="B146" i="17"/>
  <c r="D173" i="17"/>
  <c r="D155" i="17"/>
  <c r="C135" i="17"/>
  <c r="D100" i="17"/>
  <c r="B178" i="17"/>
  <c r="D221" i="17"/>
  <c r="B202" i="17"/>
  <c r="C51" i="17"/>
  <c r="C57" i="17"/>
  <c r="B201" i="17"/>
  <c r="B135" i="17"/>
  <c r="C221" i="17"/>
  <c r="B78" i="17"/>
  <c r="D141" i="17"/>
  <c r="B34" i="17"/>
  <c r="C39" i="17"/>
  <c r="C72" i="17"/>
  <c r="C93" i="17"/>
  <c r="C43" i="17"/>
  <c r="C76" i="17"/>
  <c r="D158" i="17"/>
  <c r="D70" i="17"/>
  <c r="C114" i="17"/>
  <c r="D115" i="17"/>
  <c r="B110" i="17"/>
  <c r="D41" i="17"/>
  <c r="C36" i="17"/>
  <c r="C205" i="17"/>
  <c r="C46" i="17"/>
  <c r="B21" i="17"/>
  <c r="B207" i="17"/>
  <c r="D176" i="17"/>
  <c r="B167" i="17"/>
  <c r="D163" i="17"/>
  <c r="B67" i="17"/>
  <c r="B28" i="17"/>
  <c r="C79" i="17"/>
  <c r="C42" i="17"/>
  <c r="D34" i="17"/>
  <c r="D179" i="17"/>
  <c r="B81" i="17"/>
  <c r="D53" i="17"/>
  <c r="B228" i="17"/>
  <c r="C168" i="17"/>
  <c r="D60" i="17"/>
  <c r="B38" i="17"/>
  <c r="C67" i="17"/>
  <c r="C199" i="17"/>
  <c r="B208" i="17"/>
  <c r="C226" i="17"/>
  <c r="D189" i="17"/>
  <c r="C111" i="17"/>
  <c r="C159" i="17"/>
  <c r="B130" i="17"/>
  <c r="C139" i="17"/>
  <c r="C202" i="17"/>
  <c r="B134" i="17"/>
  <c r="B161" i="17"/>
  <c r="C24" i="17"/>
  <c r="D188" i="17"/>
  <c r="B165" i="17"/>
  <c r="C45" i="17"/>
  <c r="B198" i="17"/>
  <c r="C140" i="17"/>
  <c r="B137" i="17"/>
  <c r="B212" i="17"/>
  <c r="C137" i="17"/>
  <c r="C142" i="17"/>
  <c r="D204" i="17"/>
  <c r="C228" i="17"/>
  <c r="B112" i="17"/>
  <c r="D51" i="17"/>
  <c r="D42" i="17"/>
  <c r="C34" i="17"/>
  <c r="C103" i="17"/>
  <c r="D225" i="17"/>
  <c r="B107" i="17"/>
  <c r="C214" i="17"/>
  <c r="B133" i="17"/>
  <c r="C143" i="17"/>
  <c r="B197" i="17"/>
  <c r="D136" i="17"/>
  <c r="D116" i="17"/>
  <c r="B215" i="17"/>
  <c r="C61" i="17"/>
  <c r="B72" i="17"/>
  <c r="D206" i="17"/>
  <c r="B173" i="17"/>
  <c r="D213" i="17"/>
  <c r="D181" i="17"/>
  <c r="B76" i="17"/>
  <c r="C154" i="17"/>
  <c r="C180" i="17"/>
  <c r="C217" i="17"/>
  <c r="C177" i="17"/>
  <c r="C211" i="17"/>
  <c r="B141" i="17"/>
  <c r="D211" i="17"/>
  <c r="B75" i="17"/>
  <c r="D208" i="17"/>
  <c r="D87" i="17"/>
  <c r="D101" i="17"/>
  <c r="C59" i="17"/>
  <c r="B62" i="17"/>
  <c r="C170" i="17"/>
  <c r="B168" i="17"/>
  <c r="C166" i="17"/>
  <c r="B138" i="17"/>
  <c r="D102" i="17"/>
  <c r="C68" i="17"/>
  <c r="B193" i="17"/>
  <c r="B55" i="17"/>
  <c r="C63" i="17"/>
  <c r="D35" i="17"/>
  <c r="C35" i="17"/>
  <c r="B211" i="17"/>
  <c r="B154" i="17"/>
  <c r="B87" i="17"/>
  <c r="C215" i="17"/>
  <c r="D68" i="17"/>
  <c r="D210" i="17"/>
  <c r="C81" i="17"/>
  <c r="B22" i="17"/>
  <c r="B140" i="17"/>
  <c r="C23" i="17"/>
  <c r="B213" i="17"/>
  <c r="D99" i="17"/>
  <c r="C161" i="17"/>
  <c r="B94" i="17"/>
  <c r="B157" i="17"/>
  <c r="B48" i="17"/>
  <c r="C113" i="17"/>
  <c r="C29" i="17"/>
  <c r="B195" i="17"/>
  <c r="D190" i="17"/>
  <c r="C53" i="17"/>
  <c r="C107" i="17"/>
  <c r="B152" i="17"/>
  <c r="B20" i="17"/>
  <c r="D146" i="17"/>
  <c r="B122" i="17"/>
  <c r="C173" i="17"/>
  <c r="C155" i="17"/>
  <c r="C149" i="17"/>
  <c r="D194" i="17"/>
  <c r="D197" i="17"/>
  <c r="B210" i="17"/>
  <c r="C169" i="17"/>
  <c r="C194" i="17"/>
  <c r="D85" i="17"/>
  <c r="D72" i="17"/>
  <c r="B214" i="17"/>
  <c r="B74" i="17"/>
  <c r="C119" i="17"/>
  <c r="C121" i="17"/>
  <c r="D49" i="17"/>
  <c r="B104" i="17"/>
  <c r="D199" i="17"/>
  <c r="B166" i="17"/>
  <c r="D95" i="17"/>
  <c r="C65" i="17"/>
  <c r="C218" i="17"/>
  <c r="D165" i="17"/>
  <c r="D185" i="17"/>
  <c r="C56" i="17"/>
  <c r="D103" i="17"/>
  <c r="D56" i="17"/>
  <c r="D54" i="17"/>
  <c r="C58" i="17"/>
  <c r="B70" i="17"/>
  <c r="D92" i="17"/>
  <c r="B32" i="17"/>
  <c r="D220" i="17"/>
  <c r="D128" i="17"/>
  <c r="C219" i="17"/>
  <c r="B25" i="17"/>
  <c r="B39" i="17"/>
  <c r="B219" i="17"/>
  <c r="B36" i="17"/>
  <c r="C116" i="17"/>
  <c r="C224" i="17"/>
  <c r="B58" i="17"/>
  <c r="D160" i="17"/>
  <c r="C152" i="17"/>
  <c r="C197" i="17"/>
  <c r="C164" i="17"/>
  <c r="B190" i="17"/>
  <c r="B206" i="17"/>
  <c r="C105" i="17"/>
  <c r="D20" i="17"/>
  <c r="B114" i="17"/>
  <c r="B27" i="17"/>
  <c r="C193" i="17"/>
  <c r="D198" i="17"/>
  <c r="D38" i="17"/>
  <c r="C222" i="17"/>
  <c r="B162" i="17"/>
  <c r="D105" i="17"/>
  <c r="D164" i="17"/>
  <c r="D46" i="17"/>
  <c r="B203" i="17"/>
  <c r="D97" i="17"/>
  <c r="C158" i="17"/>
  <c r="B149" i="17"/>
  <c r="D22" i="17"/>
  <c r="D76" i="17"/>
  <c r="D108" i="17"/>
  <c r="B65" i="17"/>
  <c r="D200" i="17"/>
  <c r="D67" i="17"/>
  <c r="B169" i="17"/>
  <c r="D226" i="17"/>
  <c r="C186" i="17"/>
  <c r="D91" i="17"/>
  <c r="D167" i="17"/>
  <c r="C130" i="17"/>
  <c r="C73" i="17"/>
  <c r="D48" i="17"/>
  <c r="C153" i="17"/>
  <c r="D222" i="17"/>
  <c r="C122" i="17"/>
  <c r="B143" i="17"/>
  <c r="B46" i="17"/>
  <c r="C75" i="17"/>
  <c r="B88" i="17"/>
  <c r="C25" i="17"/>
  <c r="D174" i="17"/>
  <c r="D172" i="17"/>
  <c r="B40" i="17"/>
  <c r="D182" i="17"/>
  <c r="B23" i="17"/>
  <c r="C80" i="17"/>
  <c r="B96" i="17"/>
  <c r="B80" i="17"/>
  <c r="C191" i="17"/>
  <c r="D45" i="17"/>
  <c r="C66" i="17"/>
  <c r="B139" i="17"/>
  <c r="C78" i="17"/>
  <c r="C126" i="17"/>
  <c r="C30" i="17"/>
  <c r="D203" i="17"/>
  <c r="B29" i="17"/>
  <c r="C156" i="17"/>
  <c r="D154" i="17"/>
  <c r="C184" i="17"/>
  <c r="B223" i="17"/>
  <c r="B93" i="17"/>
  <c r="C171" i="17"/>
  <c r="B41" i="17"/>
  <c r="D31" i="17"/>
  <c r="C40" i="17"/>
  <c r="D123" i="17"/>
  <c r="D215" i="17"/>
  <c r="B132" i="17"/>
  <c r="D177" i="17"/>
  <c r="D64" i="17"/>
  <c r="D207" i="17"/>
  <c r="D43" i="17"/>
  <c r="B145" i="17"/>
  <c r="B106" i="17"/>
  <c r="C200" i="17"/>
  <c r="C150" i="17"/>
  <c r="D143" i="17"/>
  <c r="C162" i="17"/>
  <c r="C225" i="17"/>
  <c r="C183" i="17"/>
  <c r="D125" i="17"/>
  <c r="B183" i="17"/>
  <c r="D71" i="17"/>
  <c r="C134" i="17"/>
  <c r="C106" i="17"/>
  <c r="D98" i="17"/>
  <c r="B159" i="17"/>
  <c r="C21" i="17"/>
  <c r="B153" i="17"/>
  <c r="C109" i="17"/>
  <c r="B175" i="17"/>
  <c r="B151" i="17"/>
  <c r="D75" i="17"/>
  <c r="D32" i="17"/>
  <c r="D157" i="17"/>
  <c r="C189" i="17"/>
  <c r="C138" i="17"/>
  <c r="D62" i="17"/>
  <c r="B125" i="17"/>
  <c r="B117" i="17"/>
  <c r="B95" i="17"/>
  <c r="D23" i="17"/>
  <c r="B227" i="17"/>
  <c r="C83" i="17"/>
  <c r="D133" i="17"/>
  <c r="B42" i="17"/>
  <c r="D140" i="17"/>
  <c r="B63" i="17"/>
  <c r="D25" i="17"/>
  <c r="B109" i="17"/>
  <c r="C89" i="17"/>
  <c r="B54" i="17"/>
  <c r="D142" i="17"/>
  <c r="B64" i="17"/>
  <c r="D122" i="17"/>
  <c r="B150" i="17"/>
  <c r="B101" i="17"/>
  <c r="C174" i="17"/>
  <c r="D114" i="17"/>
  <c r="C206" i="17"/>
  <c r="B221" i="17"/>
  <c r="D120" i="17"/>
  <c r="B186" i="17"/>
  <c r="D202" i="17"/>
  <c r="D131" i="17"/>
  <c r="B147" i="17"/>
  <c r="B180" i="17"/>
  <c r="B127" i="17"/>
  <c r="B50" i="17"/>
  <c r="D106" i="17"/>
  <c r="B68" i="17"/>
  <c r="B184" i="17"/>
  <c r="D134" i="17"/>
  <c r="D137" i="17"/>
  <c r="C94" i="17"/>
  <c r="B171" i="17"/>
  <c r="B60" i="17"/>
  <c r="B199" i="17"/>
  <c r="C227" i="17"/>
  <c r="D162" i="17"/>
  <c r="D55" i="17"/>
  <c r="C110" i="17"/>
  <c r="C82" i="17"/>
  <c r="B33" i="17"/>
  <c r="B218" i="17"/>
  <c r="D180" i="17"/>
  <c r="C128" i="17"/>
  <c r="D192" i="17"/>
  <c r="B181" i="17"/>
  <c r="B99" i="17"/>
  <c r="C32" i="17"/>
  <c r="D80" i="17"/>
  <c r="D63" i="17"/>
  <c r="B194" i="17"/>
  <c r="D144" i="17"/>
  <c r="B148" i="17"/>
  <c r="B97" i="17"/>
  <c r="B83" i="17"/>
  <c r="C129" i="17"/>
  <c r="C182" i="17"/>
  <c r="B91" i="17"/>
  <c r="D135" i="17"/>
  <c r="C188" i="17"/>
  <c r="D214" i="17"/>
  <c r="D112" i="17"/>
  <c r="D86" i="17"/>
  <c r="D184" i="17"/>
  <c r="B82" i="17"/>
  <c r="C127" i="17"/>
  <c r="C179" i="17"/>
  <c r="D47" i="17"/>
  <c r="C98" i="17"/>
  <c r="C71" i="17"/>
  <c r="C44" i="17"/>
  <c r="B59" i="17"/>
  <c r="C178" i="17"/>
  <c r="D61" i="17"/>
  <c r="D39" i="17"/>
  <c r="D89" i="17"/>
  <c r="D166" i="17"/>
  <c r="B90" i="17"/>
  <c r="B224" i="17"/>
  <c r="C209" i="17"/>
  <c r="B115" i="17"/>
  <c r="D217" i="17"/>
  <c r="B205" i="17"/>
  <c r="C20" i="17"/>
  <c r="B176" i="17"/>
  <c r="C207" i="17"/>
  <c r="D127" i="17"/>
  <c r="C223" i="17"/>
  <c r="D205" i="17"/>
  <c r="D96" i="17"/>
  <c r="C64" i="17"/>
  <c r="B118" i="17"/>
  <c r="B57" i="17"/>
  <c r="D153" i="17"/>
  <c r="B77" i="17"/>
  <c r="B191" i="17"/>
  <c r="C74" i="17"/>
  <c r="D44" i="17"/>
  <c r="B56" i="17"/>
  <c r="C196" i="17"/>
  <c r="D149" i="17"/>
  <c r="C104" i="17"/>
  <c r="C204" i="17"/>
  <c r="D168" i="17"/>
  <c r="C136" i="17"/>
  <c r="B156" i="17"/>
  <c r="C77" i="17"/>
  <c r="B69" i="17"/>
  <c r="B209" i="17"/>
  <c r="B123" i="17"/>
  <c r="B86" i="17"/>
  <c r="C124" i="17"/>
  <c r="D21" i="17"/>
  <c r="C60" i="17"/>
  <c r="B61" i="17"/>
  <c r="B116" i="17"/>
  <c r="D148" i="17"/>
  <c r="C92" i="17"/>
  <c r="D52" i="17"/>
  <c r="B66" i="17"/>
  <c r="B119" i="17"/>
  <c r="B79" i="17"/>
  <c r="C28" i="17"/>
  <c r="B164" i="17"/>
  <c r="D119" i="17"/>
  <c r="C195" i="17"/>
  <c r="C192" i="17"/>
  <c r="C167" i="17"/>
  <c r="B71" i="17"/>
  <c r="D24" i="17"/>
  <c r="B45" i="17"/>
  <c r="B200" i="17"/>
  <c r="C102" i="17"/>
  <c r="B129" i="17"/>
  <c r="B47" i="17"/>
  <c r="D169" i="17"/>
  <c r="C131" i="17"/>
  <c r="D227" i="17"/>
  <c r="D57" i="17"/>
  <c r="C48" i="17"/>
  <c r="C31" i="17"/>
  <c r="C84" i="17"/>
  <c r="D84" i="17"/>
  <c r="D83" i="17"/>
  <c r="C213" i="17"/>
  <c r="D58" i="17"/>
  <c r="C151" i="17"/>
  <c r="C210" i="17"/>
  <c r="D152" i="17"/>
  <c r="B49" i="17"/>
  <c r="B170" i="17"/>
  <c r="C90" i="17"/>
  <c r="B53" i="17"/>
  <c r="C50" i="17"/>
  <c r="D59" i="17"/>
  <c r="B26" i="17"/>
  <c r="B108" i="17"/>
  <c r="D139" i="17"/>
  <c r="B30" i="17"/>
  <c r="C41" i="17"/>
  <c r="B131" i="17"/>
  <c r="B84" i="17"/>
  <c r="D110" i="17"/>
  <c r="B120" i="17"/>
  <c r="AB553" i="15" l="1"/>
  <c r="AC552" i="15"/>
  <c r="AC553" i="15" l="1"/>
  <c r="AB554" i="15"/>
  <c r="AC554" i="15" l="1"/>
  <c r="AB555" i="15"/>
  <c r="AB556" i="15" l="1"/>
  <c r="AC555" i="15"/>
  <c r="AB557" i="15" l="1"/>
  <c r="AC556" i="15"/>
  <c r="AC557" i="15" l="1"/>
  <c r="AB558" i="15"/>
  <c r="AC558" i="15" l="1"/>
  <c r="AB559" i="15"/>
  <c r="AB560" i="15" l="1"/>
  <c r="AC559" i="15"/>
  <c r="AC560" i="15" l="1"/>
  <c r="AB561" i="15"/>
  <c r="AC561" i="15" l="1"/>
  <c r="AB562" i="15"/>
  <c r="AB563" i="15" l="1"/>
  <c r="AC562" i="15"/>
  <c r="AB564" i="15" l="1"/>
  <c r="AC563" i="15"/>
  <c r="AB565" i="15" l="1"/>
  <c r="AC564" i="15"/>
  <c r="AB566" i="15" l="1"/>
  <c r="AC565" i="15"/>
  <c r="AB567" i="15" l="1"/>
  <c r="AC566" i="15"/>
  <c r="AC567" i="15" l="1"/>
  <c r="AB568" i="15"/>
  <c r="AB569" i="15" l="1"/>
  <c r="AC568" i="15"/>
  <c r="AB570" i="15" l="1"/>
  <c r="AC569" i="15"/>
  <c r="AC570" i="15" l="1"/>
  <c r="AB571" i="15"/>
  <c r="AB572" i="15" l="1"/>
  <c r="AB573" i="15" s="1"/>
  <c r="AC571" i="15"/>
  <c r="AB574" i="15" l="1"/>
  <c r="AC573" i="15"/>
  <c r="AB575" i="15" l="1"/>
  <c r="AC574" i="15"/>
  <c r="AC575" i="15" l="1"/>
  <c r="AB576" i="15"/>
  <c r="AC576" i="15" l="1"/>
  <c r="AB577" i="15"/>
  <c r="AC577" i="15" l="1"/>
  <c r="AB578" i="15"/>
  <c r="AB579" i="15" l="1"/>
  <c r="AC578" i="15"/>
  <c r="AB580" i="15" l="1"/>
  <c r="AC579" i="15"/>
  <c r="AC580" i="15" l="1"/>
  <c r="AB581" i="15"/>
  <c r="AC581" i="15" l="1"/>
  <c r="AB582" i="15"/>
  <c r="AB583" i="15" l="1"/>
  <c r="AC582" i="15"/>
  <c r="AC583" i="15" l="1"/>
  <c r="AB584" i="15"/>
  <c r="AC584" i="15" l="1"/>
  <c r="AB585" i="15"/>
  <c r="AB586" i="15" l="1"/>
  <c r="AC585" i="15"/>
  <c r="AB587" i="15" l="1"/>
  <c r="AC586" i="15"/>
  <c r="AC587" i="15" l="1"/>
  <c r="AB588" i="15"/>
  <c r="AB589" i="15" l="1"/>
  <c r="AC588" i="15"/>
  <c r="AB590" i="15" l="1"/>
  <c r="AC589" i="15"/>
  <c r="AB591" i="15" l="1"/>
  <c r="AC590" i="15"/>
  <c r="AC591" i="15" l="1"/>
  <c r="AB592" i="15"/>
  <c r="AC592" i="15" l="1"/>
  <c r="AB593" i="15"/>
  <c r="AC593" i="15" l="1"/>
  <c r="AB594" i="15"/>
  <c r="AB595" i="15" l="1"/>
  <c r="AC594" i="15"/>
  <c r="AC595" i="15" l="1"/>
  <c r="AB596" i="15"/>
  <c r="AC596" i="15" l="1"/>
  <c r="AB597" i="15"/>
  <c r="AC597" i="15" l="1"/>
  <c r="AB598" i="15"/>
  <c r="AB599" i="15" l="1"/>
  <c r="AC598" i="15"/>
  <c r="AC599" i="15" l="1"/>
  <c r="AB600" i="15"/>
  <c r="AC600" i="15" l="1"/>
  <c r="AB601" i="15"/>
  <c r="AB602" i="15" l="1"/>
  <c r="AC601" i="15"/>
  <c r="AB603" i="15" l="1"/>
  <c r="AC602" i="15"/>
  <c r="AC603" i="15" l="1"/>
  <c r="AB604" i="15"/>
  <c r="AC604" i="15" l="1"/>
  <c r="AB605" i="15"/>
  <c r="AB606" i="15" l="1"/>
  <c r="AC605" i="15"/>
  <c r="AB607" i="15" l="1"/>
  <c r="AC606" i="15"/>
  <c r="AC607" i="15" l="1"/>
  <c r="AB608" i="15"/>
  <c r="AC608" i="15" l="1"/>
  <c r="AB609" i="15"/>
  <c r="AC609" i="15" l="1"/>
  <c r="AB610" i="15"/>
  <c r="AB611" i="15" l="1"/>
  <c r="AC610" i="15"/>
  <c r="AB612" i="15" l="1"/>
  <c r="AB613" i="15" s="1"/>
  <c r="AC611" i="15"/>
  <c r="AC613" i="15" l="1"/>
  <c r="AB614" i="15"/>
  <c r="AC614" i="15" l="1"/>
  <c r="AB615" i="15"/>
  <c r="AC615" i="15" l="1"/>
  <c r="AB616" i="15"/>
  <c r="AC616" i="15" l="1"/>
  <c r="AB617" i="15"/>
  <c r="AC617" i="15" l="1"/>
  <c r="AB618" i="15"/>
  <c r="AB619" i="15" l="1"/>
  <c r="AC618" i="15"/>
  <c r="AB620" i="15" l="1"/>
  <c r="AC619" i="15"/>
  <c r="AC620" i="15" l="1"/>
  <c r="AB621" i="15"/>
  <c r="AB622" i="15" l="1"/>
  <c r="AC621" i="15"/>
  <c r="AC622" i="15" l="1"/>
  <c r="AB623" i="15"/>
  <c r="AB624" i="15" l="1"/>
  <c r="AC623" i="15"/>
  <c r="AC624" i="15" l="1"/>
  <c r="AB625" i="15"/>
  <c r="AB626" i="15" l="1"/>
  <c r="AC625" i="15"/>
  <c r="AB627" i="15" l="1"/>
  <c r="AC626" i="15"/>
  <c r="AB628" i="15" l="1"/>
  <c r="AC627" i="15"/>
  <c r="AC628" i="15" l="1"/>
  <c r="AB629" i="15"/>
  <c r="AC629" i="15" l="1"/>
  <c r="AB630" i="15"/>
  <c r="AC630" i="15" l="1"/>
  <c r="AB631" i="15"/>
  <c r="AC631" i="15" l="1"/>
  <c r="AB632" i="15"/>
  <c r="AC632" i="15" l="1"/>
  <c r="AB633" i="15"/>
  <c r="AB634" i="15" l="1"/>
  <c r="AC633" i="15"/>
  <c r="AB635" i="15" l="1"/>
  <c r="AC634" i="15"/>
  <c r="AC635" i="15" l="1"/>
  <c r="AB636" i="15"/>
  <c r="AC636" i="15" l="1"/>
  <c r="AB637" i="15"/>
  <c r="AB638" i="15" l="1"/>
  <c r="AB639" i="15" s="1"/>
  <c r="AC637" i="15"/>
  <c r="AC639" i="15" l="1"/>
  <c r="AB640" i="15"/>
  <c r="AB641" i="15" l="1"/>
  <c r="AC640" i="15"/>
  <c r="AC641" i="15" l="1"/>
  <c r="AB642" i="15"/>
  <c r="AC642" i="15" l="1"/>
  <c r="AB643" i="15"/>
  <c r="AC643" i="15" l="1"/>
  <c r="AB644" i="15"/>
  <c r="AC644" i="15" l="1"/>
  <c r="AB645" i="15"/>
  <c r="AB646" i="15" l="1"/>
  <c r="AC645" i="15"/>
  <c r="AC646" i="15" l="1"/>
  <c r="AB647" i="15"/>
  <c r="AB648" i="15" l="1"/>
  <c r="AC647" i="15"/>
  <c r="AC648" i="15" l="1"/>
  <c r="AB649" i="15"/>
  <c r="AC649" i="15" l="1"/>
  <c r="AB650" i="15"/>
  <c r="AB651" i="15" l="1"/>
  <c r="AC650" i="15"/>
  <c r="AC651" i="15" l="1"/>
  <c r="AB652" i="15"/>
  <c r="AC652" i="15" l="1"/>
  <c r="AB653" i="15"/>
  <c r="AC653" i="15" l="1"/>
  <c r="AB654" i="15"/>
  <c r="AC654" i="15" l="1"/>
  <c r="AB655" i="15"/>
  <c r="AB656" i="15" l="1"/>
  <c r="AC655" i="15"/>
  <c r="AB657" i="15" l="1"/>
  <c r="AC656" i="15"/>
  <c r="AC657" i="15" l="1"/>
  <c r="AB658" i="15"/>
  <c r="AB659" i="15" l="1"/>
  <c r="AC658" i="15"/>
  <c r="AC659" i="15" l="1"/>
  <c r="AB660" i="15"/>
  <c r="AB661" i="15" l="1"/>
  <c r="AC660" i="15"/>
  <c r="AB662" i="15" l="1"/>
  <c r="AB663" i="15" s="1"/>
  <c r="AC661" i="15"/>
  <c r="AC663" i="15" l="1"/>
  <c r="AB664" i="15"/>
  <c r="AB665" i="15" l="1"/>
  <c r="AC664" i="15"/>
  <c r="AC665" i="15" l="1"/>
  <c r="AB666" i="15"/>
  <c r="AC666" i="15" l="1"/>
  <c r="AB667" i="15"/>
  <c r="AC667" i="15" l="1"/>
  <c r="AB668" i="15"/>
  <c r="AB669" i="15" l="1"/>
  <c r="AC668" i="15"/>
  <c r="AC669" i="15" l="1"/>
  <c r="AB670" i="15"/>
  <c r="AC670" i="15" l="1"/>
  <c r="AB671" i="15"/>
  <c r="AB672" i="15" l="1"/>
  <c r="AC671" i="15"/>
  <c r="AC672" i="15" l="1"/>
  <c r="AB673" i="15"/>
  <c r="AB674" i="15" l="1"/>
  <c r="AC673" i="15"/>
  <c r="AC674" i="15" l="1"/>
  <c r="AB675" i="15"/>
  <c r="AC675" i="15" l="1"/>
  <c r="AB676" i="15"/>
  <c r="AC676" i="15" l="1"/>
  <c r="AB677" i="15"/>
  <c r="AB678" i="15" l="1"/>
  <c r="AC677" i="15"/>
  <c r="AC678" i="15" l="1"/>
  <c r="AB679" i="15"/>
  <c r="AC679" i="15" l="1"/>
  <c r="AB680" i="15"/>
  <c r="AB681" i="15" l="1"/>
  <c r="AC680" i="15"/>
  <c r="AB682" i="15" l="1"/>
  <c r="AC681" i="15"/>
  <c r="AC682" i="15" l="1"/>
  <c r="AB683" i="15"/>
  <c r="AC683" i="15" l="1"/>
  <c r="AB684" i="15"/>
  <c r="AB685" i="15" l="1"/>
  <c r="AC684" i="15"/>
  <c r="AC685" i="15" l="1"/>
  <c r="AB686" i="15"/>
  <c r="AC686" i="15" l="1"/>
  <c r="AB687" i="15"/>
  <c r="AB688" i="15" l="1"/>
  <c r="AC687" i="15"/>
  <c r="AC688" i="15" l="1"/>
  <c r="AB689" i="15"/>
  <c r="AC689" i="15" l="1"/>
  <c r="AB690" i="15"/>
  <c r="AC690" i="15" l="1"/>
  <c r="AB691" i="15"/>
  <c r="AC691" i="15" l="1"/>
  <c r="AB692" i="15"/>
  <c r="AB693" i="15" l="1"/>
  <c r="AC692" i="15"/>
  <c r="AB694" i="15" l="1"/>
  <c r="AC693" i="15"/>
  <c r="AC694" i="15" l="1"/>
  <c r="AB695" i="15"/>
  <c r="AC695" i="15" l="1"/>
  <c r="AB696" i="15"/>
  <c r="AB697" i="15" l="1"/>
  <c r="AC696" i="15"/>
  <c r="AC697" i="15" l="1"/>
  <c r="AB698" i="15"/>
  <c r="AC698" i="15" l="1"/>
  <c r="AB699" i="15"/>
  <c r="AC699" i="15" l="1"/>
  <c r="AB700" i="15"/>
  <c r="AB701" i="15" l="1"/>
  <c r="AC700" i="15"/>
  <c r="AB702" i="15" l="1"/>
  <c r="AB703" i="15" s="1"/>
  <c r="AB704" i="15" s="1"/>
  <c r="AB705" i="15" s="1"/>
  <c r="AB706" i="15" s="1"/>
  <c r="AB707" i="15" s="1"/>
  <c r="AB708" i="15" s="1"/>
  <c r="AB709" i="15" s="1"/>
  <c r="AB710" i="15" s="1"/>
  <c r="AB711" i="15" s="1"/>
  <c r="AB712" i="15" s="1"/>
  <c r="AB713" i="15" s="1"/>
  <c r="AB714" i="15" s="1"/>
  <c r="AB715" i="15" s="1"/>
  <c r="AB716" i="15" s="1"/>
  <c r="AB717" i="15" s="1"/>
  <c r="AB718" i="15" s="1"/>
  <c r="AB719" i="15" s="1"/>
  <c r="AB720" i="15" s="1"/>
  <c r="AC701" i="15"/>
  <c r="AC720" i="15" l="1"/>
  <c r="AB721" i="15"/>
  <c r="AB722" i="15" l="1"/>
  <c r="AC721" i="15"/>
  <c r="AC722" i="15" l="1"/>
  <c r="AB723" i="15"/>
  <c r="AB724" i="15" l="1"/>
  <c r="AC723" i="15"/>
  <c r="AC724" i="15" l="1"/>
  <c r="AB725" i="15"/>
  <c r="AB726" i="15" l="1"/>
  <c r="AC725" i="15"/>
  <c r="AC726" i="15" l="1"/>
  <c r="AB727" i="15"/>
  <c r="AC727" i="15" l="1"/>
  <c r="AB728" i="15"/>
  <c r="AB729" i="15" l="1"/>
  <c r="AB730" i="15" s="1"/>
  <c r="AC728" i="15"/>
  <c r="AC730" i="15" l="1"/>
  <c r="AB731" i="15"/>
  <c r="AC731" i="15" l="1"/>
  <c r="AB732" i="15"/>
  <c r="AC732" i="15" l="1"/>
  <c r="AB733" i="15"/>
  <c r="AB734" i="15" l="1"/>
  <c r="AC733" i="15"/>
  <c r="AB735" i="15" l="1"/>
  <c r="AC734" i="15"/>
  <c r="AC735" i="15" l="1"/>
  <c r="AB736" i="15"/>
  <c r="AC736" i="15" l="1"/>
  <c r="AB737" i="15"/>
  <c r="AB738" i="15" l="1"/>
  <c r="AC737" i="15"/>
  <c r="AC738" i="15" l="1"/>
  <c r="AB739" i="15"/>
  <c r="AC739" i="15" l="1"/>
  <c r="AB740" i="15"/>
  <c r="AB741" i="15" l="1"/>
  <c r="AC740" i="15"/>
  <c r="AB742" i="15" l="1"/>
  <c r="AB743" i="15" s="1"/>
  <c r="AC741" i="15"/>
  <c r="AC743" i="15" l="1"/>
  <c r="AB744" i="15"/>
  <c r="AC744" i="15" l="1"/>
  <c r="AB745" i="15"/>
  <c r="AB746" i="15" l="1"/>
  <c r="AC745" i="15"/>
  <c r="AB747" i="15" l="1"/>
  <c r="AC746" i="15"/>
  <c r="AC747" i="15" l="1"/>
  <c r="AB748" i="15"/>
  <c r="AC748" i="15" l="1"/>
  <c r="AB749" i="15"/>
  <c r="AB750" i="15" l="1"/>
  <c r="AC749" i="15"/>
  <c r="AC750" i="15" l="1"/>
  <c r="AB751" i="15"/>
  <c r="AC751" i="15" l="1"/>
  <c r="AB752" i="15"/>
  <c r="AB753" i="15" l="1"/>
  <c r="AC752" i="15"/>
  <c r="AC753" i="15" l="1"/>
  <c r="AB754" i="15"/>
  <c r="AB755" i="15" l="1"/>
  <c r="AC754" i="15"/>
  <c r="AC755" i="15" l="1"/>
  <c r="AB756" i="15"/>
  <c r="AC756" i="15" l="1"/>
  <c r="AB757" i="15"/>
  <c r="AB758" i="15" l="1"/>
  <c r="AC757" i="15"/>
  <c r="AC758" i="15" l="1"/>
  <c r="AB759" i="15"/>
  <c r="AC759" i="15" l="1"/>
  <c r="AB760" i="15"/>
  <c r="AB761" i="15" l="1"/>
  <c r="AB762" i="15" s="1"/>
  <c r="AC760" i="15"/>
  <c r="AB763" i="15" l="1"/>
  <c r="AC762" i="15"/>
  <c r="AC763" i="15" l="1"/>
  <c r="AB764" i="15"/>
  <c r="AC764" i="15" l="1"/>
  <c r="AB765" i="15"/>
  <c r="AB766" i="15" l="1"/>
  <c r="AC765" i="15"/>
  <c r="AC766" i="15" l="1"/>
  <c r="AB767" i="15"/>
  <c r="AB768" i="15" l="1"/>
  <c r="AC767" i="15"/>
  <c r="AC768" i="15" l="1"/>
  <c r="AB769" i="15"/>
  <c r="AC769" i="15" l="1"/>
  <c r="AB770" i="15"/>
  <c r="AC770" i="15" l="1"/>
  <c r="AB771" i="15"/>
  <c r="AC771" i="15" l="1"/>
  <c r="AB772" i="15"/>
  <c r="AC772" i="15" l="1"/>
  <c r="AB773" i="15"/>
  <c r="AB774" i="15" l="1"/>
  <c r="AC773" i="15"/>
  <c r="AC774" i="15" l="1"/>
  <c r="AB775" i="15"/>
  <c r="AC775" i="15" l="1"/>
  <c r="AB776" i="15"/>
  <c r="AC776" i="15" l="1"/>
  <c r="AB777" i="15"/>
  <c r="AB778" i="15" l="1"/>
  <c r="AC777" i="15"/>
  <c r="AC778" i="15" l="1"/>
  <c r="AB779" i="15"/>
  <c r="AB780" i="15" l="1"/>
  <c r="AC779" i="15"/>
  <c r="AC780" i="15" l="1"/>
  <c r="AB781" i="15"/>
  <c r="AC781" i="15" l="1"/>
  <c r="AB782" i="15"/>
  <c r="AB783" i="15" l="1"/>
  <c r="AC782" i="15"/>
  <c r="AC783" i="15" l="1"/>
  <c r="AB784" i="15"/>
  <c r="AB785" i="15" l="1"/>
  <c r="AB786" i="15" s="1"/>
  <c r="AC784" i="15"/>
  <c r="AC786" i="15" l="1"/>
  <c r="AB787" i="15"/>
  <c r="AC787" i="15" l="1"/>
  <c r="AB788" i="15"/>
  <c r="AB789" i="15" l="1"/>
  <c r="AC788" i="15"/>
  <c r="AC789" i="15" l="1"/>
  <c r="AB790" i="15"/>
  <c r="AB791" i="15" l="1"/>
  <c r="AC790" i="15"/>
  <c r="AC791" i="15" l="1"/>
  <c r="AB792" i="15"/>
  <c r="AB793" i="15" l="1"/>
  <c r="AC792" i="15"/>
  <c r="AC793" i="15" l="1"/>
  <c r="AB794" i="15"/>
  <c r="AC794" i="15" l="1"/>
  <c r="AB795" i="15"/>
  <c r="AB796" i="15" l="1"/>
  <c r="AC795" i="15"/>
  <c r="AC796" i="15" l="1"/>
  <c r="AB797" i="15"/>
  <c r="AC797" i="15" l="1"/>
  <c r="AB798" i="15"/>
  <c r="AC798" i="15" l="1"/>
  <c r="AB799" i="15"/>
  <c r="AB800" i="15" l="1"/>
  <c r="AC799" i="15"/>
  <c r="AB801" i="15" l="1"/>
  <c r="AC800" i="15"/>
  <c r="AC801" i="15" l="1"/>
  <c r="AB802" i="15"/>
  <c r="AC802" i="15" l="1"/>
  <c r="AB803" i="15"/>
  <c r="AC803" i="15" l="1"/>
  <c r="AB804" i="15"/>
  <c r="AB805" i="15" l="1"/>
  <c r="AB806" i="15" s="1"/>
  <c r="AC804" i="15"/>
  <c r="AC806" i="15" l="1"/>
  <c r="AB807" i="15"/>
  <c r="AB808" i="15" l="1"/>
  <c r="AC807" i="15"/>
  <c r="AC808" i="15" l="1"/>
  <c r="AB809" i="15"/>
  <c r="AB810" i="15" l="1"/>
  <c r="AC809" i="15"/>
  <c r="AC810" i="15" l="1"/>
  <c r="AB811" i="15"/>
  <c r="AC811" i="15" l="1"/>
  <c r="AB812" i="15"/>
  <c r="AB813" i="15" l="1"/>
  <c r="AC812" i="15"/>
  <c r="AB814" i="15" l="1"/>
  <c r="AC813" i="15"/>
  <c r="AC814" i="15" l="1"/>
  <c r="AB815" i="15"/>
  <c r="AB816" i="15" l="1"/>
  <c r="AB817" i="15" s="1"/>
  <c r="AC815" i="15"/>
  <c r="AC817" i="15" l="1"/>
  <c r="AB818" i="15"/>
  <c r="AC818" i="15" l="1"/>
  <c r="AB819" i="15"/>
  <c r="AC819" i="15" l="1"/>
  <c r="AB820" i="15"/>
  <c r="AC820" i="15" l="1"/>
  <c r="AB821" i="15"/>
  <c r="AC821" i="15" l="1"/>
  <c r="AB822" i="15"/>
  <c r="AB823" i="15" l="1"/>
  <c r="AC822" i="15"/>
  <c r="AC823" i="15" l="1"/>
  <c r="AB824" i="15"/>
  <c r="AB825" i="15" l="1"/>
  <c r="AC824" i="15"/>
  <c r="AB826" i="15" l="1"/>
  <c r="AC825" i="15"/>
  <c r="AC826" i="15" l="1"/>
  <c r="AB827" i="15"/>
  <c r="AB828" i="15" l="1"/>
  <c r="AC827" i="15"/>
  <c r="AC828" i="15" l="1"/>
  <c r="AB829" i="15"/>
  <c r="AC829" i="15" l="1"/>
  <c r="AB830" i="15"/>
  <c r="AC830" i="15" l="1"/>
  <c r="AB831" i="15"/>
  <c r="AC831" i="15" l="1"/>
  <c r="AB832" i="15"/>
  <c r="AB833" i="15" l="1"/>
  <c r="AC832" i="15"/>
  <c r="AB834" i="15" l="1"/>
  <c r="AC833" i="15"/>
  <c r="AB835" i="15" l="1"/>
  <c r="AB836" i="15" s="1"/>
  <c r="AC834" i="15"/>
  <c r="AC836" i="15" l="1"/>
  <c r="AB837" i="15"/>
  <c r="AB838" i="15" l="1"/>
  <c r="AC837" i="15"/>
  <c r="AB839" i="15" l="1"/>
  <c r="AC838" i="15"/>
  <c r="AB840" i="15" l="1"/>
  <c r="AC839" i="15"/>
  <c r="AC840" i="15" l="1"/>
  <c r="AB841" i="15"/>
  <c r="AC841" i="15" l="1"/>
  <c r="AB842" i="15"/>
  <c r="AC842" i="15" l="1"/>
  <c r="AB843" i="15"/>
  <c r="AC843" i="15" l="1"/>
  <c r="AB844" i="15"/>
  <c r="AB845" i="15" l="1"/>
  <c r="AC844" i="15"/>
  <c r="AB846" i="15" l="1"/>
  <c r="AC845" i="15"/>
  <c r="AC846" i="15" l="1"/>
  <c r="AB847" i="15"/>
  <c r="AC847" i="15" l="1"/>
  <c r="AB848" i="15"/>
  <c r="AC848" i="15" l="1"/>
  <c r="AB849" i="15"/>
  <c r="AC849" i="15" l="1"/>
  <c r="AB850" i="15"/>
  <c r="AC850" i="15" l="1"/>
  <c r="AB851" i="15"/>
  <c r="AC851" i="15" l="1"/>
  <c r="AB852" i="15"/>
  <c r="AB853" i="15" l="1"/>
  <c r="AB854" i="15" s="1"/>
  <c r="AC852" i="15"/>
  <c r="AC854" i="15" l="1"/>
  <c r="AB855" i="15"/>
  <c r="AB856" i="15" l="1"/>
  <c r="AC855" i="15"/>
  <c r="AC856" i="15" l="1"/>
  <c r="AB857" i="15"/>
  <c r="AC857" i="15" l="1"/>
  <c r="AB858" i="15"/>
  <c r="AC858" i="15" l="1"/>
  <c r="AB859" i="15"/>
  <c r="AC859" i="15" l="1"/>
  <c r="AB860" i="15"/>
  <c r="AC860" i="15" l="1"/>
  <c r="AB861" i="15"/>
  <c r="AB862" i="15" l="1"/>
  <c r="AC861" i="15"/>
  <c r="AC862" i="15" l="1"/>
  <c r="AB863" i="15"/>
  <c r="AB864" i="15" l="1"/>
  <c r="AC863" i="15"/>
  <c r="AB865" i="15" l="1"/>
  <c r="AC864" i="15"/>
  <c r="AC865" i="15" l="1"/>
  <c r="AB866" i="15"/>
  <c r="AC866" i="15" l="1"/>
  <c r="AB867" i="15"/>
  <c r="AB868" i="15" l="1"/>
  <c r="AC867" i="15"/>
  <c r="AC868" i="15" l="1"/>
  <c r="AB869" i="15"/>
  <c r="AC869" i="15" l="1"/>
  <c r="AB870" i="15"/>
  <c r="AB871" i="15" l="1"/>
  <c r="AC870" i="15"/>
  <c r="AC871" i="15" l="1"/>
  <c r="AB872" i="15"/>
  <c r="AC872" i="15" l="1"/>
  <c r="AB873" i="15"/>
  <c r="AB874" i="15" l="1"/>
  <c r="AC873" i="15"/>
  <c r="AC874" i="15" l="1"/>
  <c r="AB875" i="15"/>
  <c r="AB876" i="15" l="1"/>
  <c r="AC875" i="15"/>
  <c r="AC876" i="15" l="1"/>
  <c r="AB877" i="15"/>
  <c r="AB878" i="15" l="1"/>
  <c r="AC877" i="15"/>
  <c r="AC878" i="15" l="1"/>
  <c r="AB879" i="15"/>
  <c r="AB880" i="15" l="1"/>
  <c r="AC879" i="15"/>
  <c r="AB881" i="15" l="1"/>
  <c r="AC880" i="15"/>
  <c r="AC881" i="15" l="1"/>
  <c r="AB882" i="15"/>
  <c r="AB883" i="15" l="1"/>
  <c r="AC882" i="15"/>
  <c r="AB884" i="15" l="1"/>
  <c r="AC883" i="15"/>
  <c r="AC884" i="15" l="1"/>
  <c r="AB885" i="15"/>
  <c r="AC885" i="15" l="1"/>
  <c r="AB886" i="15"/>
  <c r="AC886" i="15" l="1"/>
  <c r="AB887" i="15"/>
  <c r="AC887" i="15" l="1"/>
  <c r="AB888" i="15"/>
  <c r="AC888" i="15" l="1"/>
  <c r="AB889" i="15"/>
  <c r="AB890" i="15" l="1"/>
  <c r="AC889" i="15"/>
  <c r="AC890" i="15" l="1"/>
  <c r="AB891" i="15"/>
  <c r="AC891" i="15" l="1"/>
  <c r="AB892" i="15"/>
  <c r="AC892" i="15" l="1"/>
  <c r="AB893" i="15"/>
  <c r="AB894" i="15" l="1"/>
  <c r="AC893" i="15"/>
  <c r="AB895" i="15" l="1"/>
  <c r="AC894" i="15"/>
  <c r="AB896" i="15" l="1"/>
  <c r="AC895" i="15"/>
  <c r="AB897" i="15" l="1"/>
  <c r="AC896" i="15"/>
  <c r="AB898" i="15" l="1"/>
  <c r="AC897" i="15"/>
  <c r="AC898" i="15" l="1"/>
  <c r="AB899" i="15"/>
  <c r="AC899" i="15" l="1"/>
  <c r="AB900" i="15"/>
  <c r="AC900" i="15" l="1"/>
  <c r="AB901" i="15"/>
  <c r="AB902" i="15" l="1"/>
  <c r="AC901" i="15"/>
  <c r="AC902" i="15" l="1"/>
  <c r="AB903" i="15"/>
  <c r="AC903" i="15" l="1"/>
  <c r="AB904" i="15"/>
  <c r="AC904" i="15" l="1"/>
  <c r="AB905" i="15"/>
  <c r="AB906" i="15" l="1"/>
  <c r="AC905" i="15"/>
  <c r="AB907" i="15" l="1"/>
  <c r="AC906" i="15"/>
  <c r="AB908" i="15" l="1"/>
  <c r="AB909" i="15" s="1"/>
  <c r="AC907" i="15"/>
  <c r="AC909" i="15" l="1"/>
  <c r="AB910" i="15"/>
  <c r="AB911" i="15" l="1"/>
  <c r="AC910" i="15"/>
  <c r="AC911" i="15" l="1"/>
  <c r="AB912" i="15"/>
  <c r="AC912" i="15" l="1"/>
  <c r="AB913" i="15"/>
  <c r="AC913" i="15" l="1"/>
  <c r="AB914" i="15"/>
  <c r="AB915" i="15" l="1"/>
  <c r="AC914" i="15"/>
  <c r="AC915" i="15" l="1"/>
  <c r="AB916" i="15"/>
  <c r="AC916" i="15" l="1"/>
  <c r="AB917" i="15"/>
  <c r="AB918" i="15" l="1"/>
  <c r="AC917" i="15"/>
  <c r="AC918" i="15" l="1"/>
  <c r="AB919" i="15"/>
  <c r="AB920" i="15" l="1"/>
  <c r="AC919" i="15"/>
  <c r="AB921" i="15" l="1"/>
  <c r="AC920" i="15"/>
  <c r="AC921" i="15" l="1"/>
  <c r="AB922" i="15"/>
  <c r="AC922" i="15" l="1"/>
  <c r="AB923" i="15"/>
  <c r="AB924" i="15" l="1"/>
  <c r="AC923" i="15"/>
  <c r="AC924" i="15" l="1"/>
  <c r="AB925" i="15"/>
  <c r="AB926" i="15" l="1"/>
  <c r="AC925" i="15"/>
  <c r="AC926" i="15" l="1"/>
  <c r="AB927" i="15"/>
  <c r="AB928" i="15" l="1"/>
  <c r="AC927" i="15"/>
  <c r="AC928" i="15" l="1"/>
  <c r="AB929" i="15"/>
  <c r="AB930" i="15" l="1"/>
  <c r="AB931" i="15" s="1"/>
  <c r="AC929" i="15"/>
  <c r="AC931" i="15" l="1"/>
  <c r="AB932" i="15"/>
  <c r="AC932" i="15" l="1"/>
  <c r="AB933" i="15"/>
  <c r="AB934" i="15" l="1"/>
  <c r="AC933" i="15"/>
  <c r="AC934" i="15" l="1"/>
  <c r="AB935" i="15"/>
  <c r="AC935" i="15" l="1"/>
  <c r="AB936" i="15"/>
  <c r="AC936" i="15" l="1"/>
  <c r="AB937" i="15"/>
  <c r="AB938" i="15" l="1"/>
  <c r="AC937" i="15"/>
  <c r="AB939" i="15" l="1"/>
  <c r="AC938" i="15"/>
  <c r="AC939" i="15" l="1"/>
  <c r="AB940" i="15"/>
  <c r="AB941" i="15" l="1"/>
  <c r="AC940" i="15"/>
  <c r="AC941" i="15" l="1"/>
  <c r="AB942" i="15"/>
  <c r="AC942" i="15" l="1"/>
  <c r="AB943" i="15"/>
  <c r="AB944" i="15" l="1"/>
  <c r="AC943" i="15"/>
  <c r="AB945" i="15" l="1"/>
  <c r="AC944" i="15"/>
  <c r="AC945" i="15" l="1"/>
  <c r="AB946" i="15"/>
  <c r="AC946" i="15" l="1"/>
  <c r="AB947" i="15"/>
  <c r="AC947" i="15" l="1"/>
  <c r="AB948" i="15"/>
  <c r="AB949" i="15" l="1"/>
  <c r="AC948" i="15"/>
  <c r="AC949" i="15" l="1"/>
  <c r="AB950" i="15"/>
  <c r="AC950" i="15" l="1"/>
  <c r="AB951" i="15"/>
  <c r="AC951" i="15" l="1"/>
  <c r="AB952" i="15"/>
  <c r="AB953" i="15" l="1"/>
  <c r="AC952" i="15"/>
  <c r="AB954" i="15" l="1"/>
  <c r="AC953" i="15"/>
  <c r="AC954" i="15" l="1"/>
  <c r="AB955" i="15"/>
  <c r="AC955" i="15" l="1"/>
  <c r="AB956" i="15"/>
  <c r="AB957" i="15" l="1"/>
  <c r="AC956" i="15"/>
  <c r="AC957" i="15" l="1"/>
  <c r="AB958" i="15"/>
  <c r="AC958" i="15" l="1"/>
  <c r="AB959" i="15"/>
  <c r="AC959" i="15" l="1"/>
  <c r="AB960" i="15"/>
  <c r="AB961" i="15" l="1"/>
  <c r="AC960" i="15"/>
  <c r="AB962" i="15" l="1"/>
  <c r="AC961" i="15"/>
  <c r="AC962" i="15" l="1"/>
  <c r="AB963" i="15"/>
  <c r="AB964" i="15" l="1"/>
  <c r="AC963" i="15"/>
  <c r="AC964" i="15" l="1"/>
  <c r="AB965" i="15"/>
  <c r="AB966" i="15" l="1"/>
  <c r="AB967" i="15" s="1"/>
  <c r="AC965" i="15"/>
  <c r="AC967" i="15" l="1"/>
  <c r="AB968" i="15"/>
  <c r="AB969" i="15" l="1"/>
  <c r="AC968" i="15"/>
  <c r="AC969" i="15" l="1"/>
  <c r="AB970" i="15"/>
  <c r="AB971" i="15" l="1"/>
  <c r="AC970" i="15"/>
  <c r="AB972" i="15" l="1"/>
  <c r="AC971" i="15"/>
  <c r="AC972" i="15" l="1"/>
  <c r="AB973" i="15"/>
  <c r="AB974" i="15" l="1"/>
  <c r="AC973" i="15"/>
  <c r="AB975" i="15" l="1"/>
  <c r="AC974" i="15"/>
  <c r="AC975" i="15" l="1"/>
  <c r="AB976" i="15"/>
  <c r="AC976" i="15" l="1"/>
  <c r="AB977" i="15"/>
  <c r="AC977" i="15" l="1"/>
  <c r="AB978" i="15"/>
  <c r="AB979" i="15" l="1"/>
  <c r="AC978" i="15"/>
  <c r="AC979" i="15" l="1"/>
  <c r="AB980" i="15"/>
  <c r="AB981" i="15" l="1"/>
  <c r="AC980" i="15"/>
  <c r="AC981" i="15" l="1"/>
  <c r="AB982" i="15"/>
  <c r="AB983" i="15" l="1"/>
  <c r="AC982" i="15"/>
  <c r="AB984" i="15" l="1"/>
  <c r="AC983" i="15"/>
  <c r="AC984" i="15" l="1"/>
  <c r="AB985" i="15"/>
  <c r="AB986" i="15" l="1"/>
  <c r="AC985" i="15"/>
  <c r="AB987" i="15" l="1"/>
  <c r="AC986" i="15"/>
  <c r="AC987" i="15" l="1"/>
  <c r="AB988" i="15"/>
  <c r="AC988" i="15" l="1"/>
  <c r="AB989" i="15"/>
  <c r="AB990" i="15" l="1"/>
  <c r="AC989" i="15"/>
  <c r="AB991" i="15" l="1"/>
  <c r="AC990" i="15"/>
  <c r="AB992" i="15" l="1"/>
  <c r="AC991" i="15"/>
  <c r="AC992" i="15" l="1"/>
  <c r="AB993" i="15"/>
  <c r="AB994" i="15" l="1"/>
  <c r="AC993" i="15"/>
  <c r="AB995" i="15" l="1"/>
  <c r="AC994" i="15"/>
  <c r="AC995" i="15" l="1"/>
  <c r="AB996" i="15"/>
  <c r="AC996" i="15" l="1"/>
  <c r="AB997" i="15"/>
  <c r="AB998" i="15" l="1"/>
  <c r="AC997" i="15"/>
  <c r="AB999" i="15" l="1"/>
  <c r="AC998" i="15"/>
  <c r="AC999" i="15" l="1"/>
  <c r="AB1000" i="15"/>
  <c r="AC1000" i="15" l="1"/>
  <c r="AB1001" i="15"/>
  <c r="AB1002" i="15" l="1"/>
  <c r="AB1003" i="15" s="1"/>
  <c r="AC1001" i="15"/>
  <c r="AB1004" i="15" l="1"/>
  <c r="AC1003" i="15"/>
  <c r="AC1004" i="15" l="1"/>
  <c r="AB1005" i="15"/>
  <c r="AC1005" i="15" l="1"/>
  <c r="AB1006" i="15"/>
  <c r="AC1006" i="15" l="1"/>
  <c r="AB1007" i="15"/>
  <c r="AB1008" i="15" l="1"/>
  <c r="AC1007" i="15"/>
  <c r="AC1008" i="15" l="1"/>
  <c r="AB1009" i="15"/>
  <c r="AB1010" i="15" l="1"/>
  <c r="AC1009" i="15"/>
  <c r="AC1010" i="15" l="1"/>
  <c r="AB1011" i="15"/>
  <c r="AC1011" i="15" l="1"/>
  <c r="AB1012" i="15"/>
  <c r="AB1013" i="15" l="1"/>
  <c r="AC1012" i="15"/>
  <c r="AC1013" i="15" l="1"/>
  <c r="AB1014" i="15"/>
  <c r="AB1015" i="15" l="1"/>
  <c r="AC1014" i="15"/>
  <c r="AB1016" i="15" l="1"/>
  <c r="AC1015" i="15"/>
  <c r="AB1017" i="15" l="1"/>
  <c r="AC1016" i="15"/>
  <c r="AC1017" i="15" l="1"/>
  <c r="AB1018" i="15"/>
  <c r="AC1018" i="15" l="1"/>
  <c r="AB1019" i="15"/>
  <c r="AC1019" i="15" l="1"/>
  <c r="AB1020" i="15"/>
  <c r="AB1021" i="15" l="1"/>
  <c r="AC1020" i="15"/>
  <c r="AC1021" i="15" l="1"/>
  <c r="AB1022" i="15"/>
  <c r="AB1023" i="15" l="1"/>
  <c r="AC1022" i="15"/>
  <c r="AB1024" i="15" l="1"/>
  <c r="AC1023" i="15"/>
  <c r="AC1024" i="15" l="1"/>
  <c r="AB1025" i="15"/>
  <c r="AB1026" i="15" l="1"/>
  <c r="AC1025" i="15"/>
  <c r="AC1026" i="15" l="1"/>
  <c r="AB1027" i="15"/>
  <c r="AC1027" i="15" l="1"/>
  <c r="AB1028" i="15"/>
  <c r="AC1028" i="15" l="1"/>
  <c r="AB1029" i="15"/>
  <c r="AC1029" i="15" l="1"/>
  <c r="AB1030" i="15"/>
  <c r="AB1031" i="15" l="1"/>
  <c r="AC1030" i="15"/>
  <c r="AB1032" i="15" l="1"/>
  <c r="AC1031" i="15"/>
  <c r="AC1032" i="15" l="1"/>
  <c r="AB1033" i="15"/>
  <c r="AC1033" i="15" l="1"/>
  <c r="AB1034" i="15"/>
  <c r="AB1035" i="15" l="1"/>
  <c r="AC1034" i="15"/>
  <c r="AB1036" i="15" l="1"/>
  <c r="AC1035" i="15"/>
  <c r="AC1036" i="15" l="1"/>
  <c r="AB1037" i="15"/>
  <c r="AC1037" i="15" l="1"/>
  <c r="AB1038" i="15"/>
  <c r="AB1039" i="15" l="1"/>
  <c r="AC1038" i="15"/>
  <c r="AC1039" i="15" l="1"/>
  <c r="AB1040" i="15"/>
  <c r="AB1041" i="15" l="1"/>
  <c r="AC1040" i="15"/>
  <c r="AC1041" i="15" l="1"/>
  <c r="AB1042" i="15"/>
  <c r="AB1043" i="15" l="1"/>
  <c r="AC1042" i="15"/>
  <c r="AB1044" i="15" l="1"/>
  <c r="AC1043" i="15"/>
  <c r="AB1045" i="15" l="1"/>
  <c r="AB1046" i="15" s="1"/>
  <c r="AC1044" i="15"/>
  <c r="AC1046" i="15" l="1"/>
  <c r="AB1047" i="15"/>
  <c r="AB1048" i="15" l="1"/>
  <c r="AC1047" i="15"/>
  <c r="AB1049" i="15" l="1"/>
  <c r="AC1048" i="15"/>
  <c r="AC1049" i="15" l="1"/>
  <c r="AB1050" i="15"/>
  <c r="AC1050" i="15" l="1"/>
  <c r="AB1051" i="15"/>
  <c r="AC1051" i="15" l="1"/>
  <c r="AB1052" i="15"/>
  <c r="AC1052" i="15" l="1"/>
  <c r="AB1053" i="15"/>
  <c r="AC1053" i="15" l="1"/>
  <c r="AB1054" i="15"/>
  <c r="AB1055" i="15" l="1"/>
  <c r="AC1054" i="15"/>
  <c r="AC1055" i="15" l="1"/>
  <c r="AB1056" i="15"/>
  <c r="AB1057" i="15" l="1"/>
  <c r="AC1056" i="15"/>
  <c r="AC1057" i="15" l="1"/>
  <c r="AB1058" i="15"/>
  <c r="AB1059" i="15" l="1"/>
  <c r="AC1058" i="15"/>
  <c r="AC1059" i="15" l="1"/>
  <c r="AB1060" i="15"/>
  <c r="AB1061" i="15" l="1"/>
  <c r="AC1060" i="15"/>
  <c r="AB1062" i="15" l="1"/>
  <c r="AC1061" i="15"/>
  <c r="AB1063" i="15" l="1"/>
  <c r="AC1062" i="15"/>
  <c r="AC1063" i="15" l="1"/>
  <c r="AB1064" i="15"/>
  <c r="AC1064" i="15" l="1"/>
  <c r="AB1065" i="15"/>
  <c r="AC1065" i="15" l="1"/>
  <c r="AB1066" i="15"/>
  <c r="AB1067" i="15" l="1"/>
  <c r="AC1066" i="15"/>
  <c r="AC1067" i="15" l="1"/>
  <c r="AB1068" i="15"/>
  <c r="AB1069" i="15" l="1"/>
  <c r="AC1068" i="15"/>
  <c r="AC1069" i="15" l="1"/>
  <c r="AB1070" i="15"/>
  <c r="AB1071" i="15" l="1"/>
  <c r="AB1072" i="15" s="1"/>
  <c r="AC1070" i="15"/>
  <c r="AB1073" i="15" l="1"/>
  <c r="AC1072" i="15"/>
  <c r="AB1074" i="15" l="1"/>
  <c r="AC1073" i="15"/>
  <c r="AB1075" i="15" l="1"/>
  <c r="AC1074" i="15"/>
  <c r="AC1075" i="15" l="1"/>
  <c r="AB1076" i="15"/>
  <c r="AB1077" i="15" l="1"/>
  <c r="AC1076" i="15"/>
  <c r="AC1077" i="15" l="1"/>
  <c r="AB1078" i="15"/>
  <c r="AC1078" i="15" l="1"/>
  <c r="AB1079" i="15"/>
  <c r="AB1080" i="15" l="1"/>
  <c r="AC1079" i="15"/>
  <c r="AC1080" i="15" l="1"/>
  <c r="AB1081" i="15"/>
  <c r="AB1082" i="15" l="1"/>
  <c r="AB1083" i="15" s="1"/>
  <c r="AC1081" i="15"/>
  <c r="AB1084" i="15" l="1"/>
  <c r="AC1083" i="15"/>
  <c r="AB1085" i="15" l="1"/>
  <c r="AC1084" i="15"/>
  <c r="AB1086" i="15" l="1"/>
  <c r="AC1085" i="15"/>
  <c r="AB1087" i="15" l="1"/>
  <c r="AC1086" i="15"/>
  <c r="AB1088" i="15" l="1"/>
  <c r="AC1087" i="15"/>
  <c r="AB1089" i="15" l="1"/>
  <c r="AC1088" i="15"/>
  <c r="AB1090" i="15" l="1"/>
  <c r="AC1089" i="15"/>
  <c r="AB1091" i="15" l="1"/>
  <c r="AB1092" i="15" s="1"/>
  <c r="AC1090" i="15"/>
  <c r="AC1092" i="15" l="1"/>
  <c r="AB1093" i="15"/>
  <c r="AB1094" i="15" l="1"/>
  <c r="AC1093" i="15"/>
  <c r="AC1094" i="15" l="1"/>
  <c r="AB1095" i="15"/>
  <c r="AC1095" i="15" l="1"/>
  <c r="AB1096" i="15"/>
  <c r="AC1096" i="15" l="1"/>
  <c r="AB1097" i="15"/>
  <c r="AC1097" i="15" l="1"/>
  <c r="AB1098" i="15"/>
  <c r="AB1099" i="15" l="1"/>
  <c r="AC1098" i="15"/>
  <c r="AB1100" i="15" l="1"/>
  <c r="AC1099" i="15"/>
  <c r="AB1101" i="15" l="1"/>
  <c r="AC1100" i="15"/>
  <c r="AC1101" i="15" l="1"/>
  <c r="AB1102" i="15"/>
  <c r="AB1103" i="15" l="1"/>
  <c r="AB1104" i="15" s="1"/>
  <c r="AC1102" i="15"/>
  <c r="AB1105" i="15" l="1"/>
  <c r="AC1104" i="15"/>
  <c r="AC1105" i="15" l="1"/>
  <c r="AB1106" i="15"/>
  <c r="AB1107" i="15" l="1"/>
  <c r="AC1106" i="15"/>
  <c r="AC1107" i="15" l="1"/>
  <c r="AB1108" i="15"/>
  <c r="AB1109" i="15" l="1"/>
  <c r="AC1108" i="15"/>
  <c r="AB1110" i="15" l="1"/>
  <c r="AC1109" i="15"/>
  <c r="AC1110" i="15" l="1"/>
  <c r="AB1111" i="15"/>
  <c r="AB1112" i="15" l="1"/>
  <c r="AC1111" i="15"/>
  <c r="AC1112" i="15" l="1"/>
  <c r="AB1113" i="15"/>
  <c r="AB1114" i="15" l="1"/>
  <c r="AC1113" i="15"/>
  <c r="AC1114" i="15" l="1"/>
  <c r="AB1115" i="15"/>
  <c r="AC1115" i="15" l="1"/>
  <c r="AB1116" i="15"/>
  <c r="AC1116" i="15" l="1"/>
  <c r="AB1117" i="15"/>
  <c r="AC1117" i="15" l="1"/>
  <c r="AB1118" i="15"/>
  <c r="AC1118" i="15" l="1"/>
  <c r="AB1119" i="15"/>
  <c r="AC1119" i="15" l="1"/>
  <c r="AB1120" i="15"/>
  <c r="AC1120" i="15" l="1"/>
  <c r="AB1121" i="15"/>
  <c r="AB1122" i="15" l="1"/>
  <c r="AB1123" i="15" s="1"/>
  <c r="AC1121" i="15"/>
  <c r="AC1123" i="15" l="1"/>
  <c r="AB1124" i="15"/>
  <c r="AB1125" i="15" l="1"/>
  <c r="AC1124" i="15"/>
  <c r="AB1126" i="15" l="1"/>
  <c r="AC1125" i="15"/>
  <c r="AC1126" i="15" l="1"/>
  <c r="AB1127" i="15"/>
  <c r="AC1127" i="15" l="1"/>
  <c r="AB1128" i="15"/>
  <c r="AB1129" i="15" l="1"/>
  <c r="AC1128" i="15"/>
  <c r="AC1129" i="15" l="1"/>
  <c r="AB1130" i="15"/>
  <c r="AB1131" i="15" l="1"/>
  <c r="AB1132" i="15" s="1"/>
  <c r="AC1130" i="15"/>
  <c r="AB1133" i="15" l="1"/>
  <c r="AC1132" i="15"/>
  <c r="AC1133" i="15" l="1"/>
  <c r="AB1134" i="15"/>
  <c r="AC1134" i="15" l="1"/>
  <c r="AB1135" i="15"/>
  <c r="AB1136" i="15" l="1"/>
  <c r="AC1135" i="15"/>
  <c r="AB1137" i="15" l="1"/>
  <c r="AC1136" i="15"/>
  <c r="AC1137" i="15" l="1"/>
  <c r="AB1138" i="15"/>
  <c r="AC1138" i="15" l="1"/>
  <c r="AB1139" i="15"/>
  <c r="AC1139" i="15" l="1"/>
  <c r="AB1140" i="15"/>
  <c r="AB1141" i="15" l="1"/>
  <c r="AC1140" i="15"/>
  <c r="AB1142" i="15" l="1"/>
  <c r="AB1143" i="15" s="1"/>
  <c r="AC1141" i="15"/>
  <c r="AC1143" i="15" l="1"/>
  <c r="AB1144" i="15"/>
  <c r="AC1144" i="15" l="1"/>
  <c r="AB1145" i="15"/>
  <c r="AC1145" i="15" l="1"/>
  <c r="AB1146" i="15"/>
  <c r="AC1146" i="15" l="1"/>
  <c r="AB1147" i="15"/>
  <c r="AB1148" i="15" l="1"/>
  <c r="AC1147" i="15"/>
  <c r="AB1149" i="15" l="1"/>
  <c r="AC1148" i="15"/>
  <c r="AC1149" i="15" l="1"/>
  <c r="AB1150" i="15"/>
  <c r="AC1150" i="15" l="1"/>
  <c r="AB1151" i="15"/>
  <c r="AB1152" i="15" l="1"/>
  <c r="AC1151" i="15"/>
  <c r="AC1152" i="15" l="1"/>
  <c r="AB1153" i="15"/>
  <c r="AC1153" i="15" l="1"/>
  <c r="AB1154" i="15"/>
  <c r="AC1154" i="15" l="1"/>
  <c r="AB1155" i="15"/>
  <c r="AB1156" i="15" l="1"/>
  <c r="AB1157" i="15" s="1"/>
  <c r="AC1155" i="15"/>
  <c r="AB1158" i="15" l="1"/>
  <c r="AC1157" i="15"/>
  <c r="AC1158" i="15" l="1"/>
  <c r="AB1159" i="15"/>
  <c r="AC1159" i="15" l="1"/>
  <c r="AB1160" i="15"/>
  <c r="AC1160" i="15" l="1"/>
  <c r="AB1161" i="15"/>
  <c r="AB1162" i="15" l="1"/>
  <c r="AC1161" i="15"/>
  <c r="AC1162" i="15" l="1"/>
  <c r="AB1163" i="15"/>
  <c r="AB1164" i="15" l="1"/>
  <c r="AC1163" i="15"/>
  <c r="AB1165" i="15" l="1"/>
  <c r="AC1164" i="15"/>
  <c r="AB1166" i="15" l="1"/>
  <c r="AC1165" i="15"/>
  <c r="AB1167" i="15" l="1"/>
  <c r="AC1166" i="15"/>
  <c r="AC1167" i="15" l="1"/>
  <c r="AB1168" i="15"/>
  <c r="AC1168" i="15" l="1"/>
  <c r="AB1169" i="15"/>
  <c r="AC1169" i="15" l="1"/>
  <c r="AB1170" i="15"/>
  <c r="AB1171" i="15" l="1"/>
  <c r="AC1170" i="15"/>
  <c r="AB1172" i="15" l="1"/>
  <c r="AC1171" i="15"/>
  <c r="AB1173" i="15" l="1"/>
  <c r="AC1172" i="15"/>
  <c r="AC1173" i="15" l="1"/>
  <c r="AB1174" i="15"/>
  <c r="AC1174" i="15" l="1"/>
  <c r="AB1175" i="15"/>
  <c r="AC1175" i="15" l="1"/>
  <c r="AB1176" i="15"/>
  <c r="AB1177" i="15" l="1"/>
  <c r="AB1178" i="15" s="1"/>
  <c r="AC1176" i="15"/>
  <c r="AC1178" i="15" l="1"/>
  <c r="AB1179" i="15"/>
  <c r="AB1180" i="15" l="1"/>
  <c r="AC1179" i="15"/>
  <c r="AB1181" i="15" l="1"/>
  <c r="AC1180" i="15"/>
  <c r="AC1181" i="15" l="1"/>
  <c r="AB1182" i="15"/>
  <c r="AB1183" i="15" l="1"/>
  <c r="AC1182" i="15"/>
  <c r="AC1183" i="15" l="1"/>
  <c r="AB1184" i="15"/>
  <c r="AC1184" i="15" l="1"/>
  <c r="AB1185" i="15"/>
  <c r="AC1185" i="15" l="1"/>
  <c r="AB1186" i="15"/>
  <c r="AB1187" i="15" l="1"/>
  <c r="AB1188" i="15" s="1"/>
  <c r="AC1186" i="15"/>
  <c r="AC1188" i="15" l="1"/>
  <c r="AB1189" i="15"/>
  <c r="AB1190" i="15" l="1"/>
  <c r="AC1189" i="15"/>
  <c r="AC1190" i="15" l="1"/>
  <c r="AB1191" i="15"/>
  <c r="AC1191" i="15" l="1"/>
  <c r="AB1192" i="15"/>
  <c r="AB1193" i="15" l="1"/>
  <c r="AC1192" i="15"/>
  <c r="AC1193" i="15" l="1"/>
  <c r="AB1194" i="15"/>
  <c r="AB1195" i="15" l="1"/>
  <c r="AC1194" i="15"/>
  <c r="AB1196" i="15" l="1"/>
  <c r="AB1197" i="15" s="1"/>
  <c r="AC1195" i="15"/>
  <c r="AC1197" i="15" l="1"/>
  <c r="AB1198" i="15"/>
  <c r="AC1198" i="15" l="1"/>
  <c r="AB1199" i="15"/>
  <c r="AB1200" i="15" l="1"/>
  <c r="AC1199" i="15"/>
  <c r="AC1200" i="15" l="1"/>
  <c r="AB1201" i="15"/>
  <c r="AC1201" i="15" l="1"/>
  <c r="AB1202" i="15"/>
  <c r="AC1202" i="15" l="1"/>
  <c r="AB1203" i="15"/>
  <c r="AB1204" i="15" l="1"/>
  <c r="AC1203" i="15"/>
  <c r="AC1204" i="15" l="1"/>
  <c r="AB1205" i="15"/>
  <c r="AC1205" i="15" l="1"/>
  <c r="AB1206" i="15"/>
  <c r="AC1206" i="15" l="1"/>
  <c r="AB1207" i="15"/>
  <c r="AB1208" i="15" l="1"/>
  <c r="AC1207" i="15"/>
  <c r="AC1208" i="15" l="1"/>
  <c r="AB1209" i="15"/>
  <c r="AB1210" i="15" l="1"/>
  <c r="AC1209" i="15"/>
  <c r="AB1211" i="15" l="1"/>
  <c r="AC1210" i="15"/>
  <c r="AC1211" i="15" l="1"/>
  <c r="AB1212" i="15"/>
  <c r="AC1212" i="15" l="1"/>
  <c r="AB1213" i="15"/>
  <c r="AB1214" i="15" l="1"/>
  <c r="AB1215" i="15" s="1"/>
  <c r="AC1213" i="15"/>
  <c r="AC1215" i="15" l="1"/>
  <c r="AB1216" i="15"/>
  <c r="AB1217" i="15" l="1"/>
  <c r="AC1216" i="15"/>
  <c r="AB1218" i="15" l="1"/>
  <c r="AC1217" i="15"/>
  <c r="AC1218" i="15" l="1"/>
  <c r="AB1219" i="15"/>
  <c r="AC1219" i="15" l="1"/>
  <c r="AB1220" i="15"/>
  <c r="AC1220" i="15" l="1"/>
  <c r="AB1221" i="15"/>
  <c r="AB1222" i="15" l="1"/>
  <c r="AC1221" i="15"/>
  <c r="AC1222" i="15" l="1"/>
  <c r="AB1223" i="15"/>
  <c r="AB1224" i="15" l="1"/>
  <c r="AC1223" i="15"/>
  <c r="AC1224" i="15" l="1"/>
  <c r="AB1225" i="15"/>
  <c r="AC1225" i="15" l="1"/>
  <c r="AB1226" i="15"/>
  <c r="AC1226" i="15" l="1"/>
  <c r="AB1227" i="15"/>
  <c r="AB1228" i="15" l="1"/>
  <c r="AC1227" i="15"/>
  <c r="AB1229" i="15" l="1"/>
  <c r="AB1230" i="15" s="1"/>
  <c r="AC1228" i="15"/>
  <c r="AC1230" i="15" l="1"/>
  <c r="AB1231" i="15"/>
  <c r="AC1231" i="15" l="1"/>
  <c r="AB1232" i="15"/>
  <c r="AB1233" i="15" l="1"/>
  <c r="AC1232" i="15"/>
  <c r="AB1234" i="15" l="1"/>
  <c r="AC1233" i="15"/>
  <c r="AC1234" i="15" l="1"/>
  <c r="AB1235" i="15"/>
  <c r="AC1235" i="15" l="1"/>
  <c r="AB1236" i="15"/>
  <c r="AC1236" i="15" l="1"/>
  <c r="AB1237" i="15"/>
  <c r="AB1238" i="15" l="1"/>
  <c r="AC1237" i="15"/>
  <c r="AC1238" i="15" l="1"/>
  <c r="AB1239" i="15"/>
  <c r="AC1239" i="15" l="1"/>
  <c r="AB1240" i="15"/>
  <c r="AB1241" i="15" l="1"/>
  <c r="AC1240" i="15"/>
  <c r="AC1241" i="15" l="1"/>
  <c r="AB1242" i="15"/>
  <c r="AB1243" i="15" l="1"/>
  <c r="AC1243" i="15" s="1"/>
  <c r="AC1242" i="15"/>
  <c r="D33" i="15" l="1"/>
  <c r="D16" i="15"/>
  <c r="B29" i="15"/>
  <c r="C12" i="15"/>
  <c r="B20" i="15"/>
  <c r="D20" i="15"/>
  <c r="C21" i="15"/>
  <c r="D8" i="15"/>
  <c r="B30" i="15"/>
  <c r="C22" i="15"/>
  <c r="D15" i="15"/>
  <c r="B32" i="15"/>
  <c r="D9" i="15"/>
  <c r="B28" i="15"/>
  <c r="D17" i="15"/>
  <c r="B24" i="15"/>
  <c r="B27" i="15"/>
  <c r="C18" i="15"/>
  <c r="D22" i="15"/>
  <c r="D12" i="15"/>
  <c r="C25" i="15"/>
  <c r="B12" i="15"/>
  <c r="B25" i="15"/>
  <c r="C14" i="15"/>
  <c r="C15" i="15"/>
  <c r="B22" i="15"/>
  <c r="B19" i="15"/>
  <c r="D13" i="15"/>
  <c r="B26" i="15"/>
  <c r="B33" i="15"/>
  <c r="C33" i="15"/>
  <c r="C24" i="15"/>
  <c r="D18" i="15"/>
  <c r="B16" i="15"/>
  <c r="C23" i="15"/>
  <c r="D26" i="15"/>
  <c r="C11" i="15"/>
  <c r="D27" i="15"/>
  <c r="B17" i="15"/>
  <c r="D21" i="15"/>
  <c r="D30" i="15"/>
  <c r="C16" i="15"/>
  <c r="C32" i="15"/>
  <c r="D19" i="15"/>
  <c r="C30" i="15"/>
  <c r="B11" i="15"/>
  <c r="B10" i="15"/>
  <c r="C28" i="15"/>
  <c r="C19" i="15"/>
  <c r="D25" i="15"/>
  <c r="D28" i="15"/>
  <c r="D14" i="15"/>
  <c r="C10" i="15"/>
  <c r="D23" i="15"/>
  <c r="D24" i="15"/>
  <c r="C9" i="15"/>
  <c r="C31" i="15"/>
  <c r="B18" i="15"/>
  <c r="B21" i="15"/>
  <c r="D32" i="15"/>
  <c r="D29" i="15"/>
  <c r="C26" i="15"/>
  <c r="B13" i="15"/>
  <c r="B23" i="15"/>
  <c r="D10" i="15"/>
  <c r="B31" i="15"/>
  <c r="C29" i="15"/>
  <c r="C20" i="15"/>
  <c r="C27" i="15"/>
  <c r="C17" i="15"/>
  <c r="D11" i="15"/>
  <c r="B15" i="15"/>
  <c r="C13" i="15"/>
  <c r="D31" i="15"/>
  <c r="B9" i="15"/>
  <c r="B14" i="15"/>
</calcChain>
</file>

<file path=xl/sharedStrings.xml><?xml version="1.0" encoding="utf-8"?>
<sst xmlns="http://schemas.openxmlformats.org/spreadsheetml/2006/main" count="3294" uniqueCount="1766">
  <si>
    <t>家電リサイクル法対象品</t>
    <rPh sb="0" eb="2">
      <t>カデン</t>
    </rPh>
    <rPh sb="7" eb="8">
      <t>ホウ</t>
    </rPh>
    <rPh sb="8" eb="10">
      <t>タイショウ</t>
    </rPh>
    <rPh sb="10" eb="11">
      <t>ヒン</t>
    </rPh>
    <phoneticPr fontId="1"/>
  </si>
  <si>
    <t>処理困難物</t>
    <rPh sb="0" eb="2">
      <t>ショリ</t>
    </rPh>
    <rPh sb="2" eb="4">
      <t>コンナン</t>
    </rPh>
    <rPh sb="4" eb="5">
      <t>ブツ</t>
    </rPh>
    <phoneticPr fontId="1"/>
  </si>
  <si>
    <t>販売店に処理依頼</t>
    <rPh sb="0" eb="3">
      <t>ハンバイテン</t>
    </rPh>
    <rPh sb="4" eb="6">
      <t>ショリ</t>
    </rPh>
    <rPh sb="6" eb="8">
      <t>イライ</t>
    </rPh>
    <phoneticPr fontId="1"/>
  </si>
  <si>
    <t>汚れを取り除く（土は処理困難物）</t>
    <phoneticPr fontId="1"/>
  </si>
  <si>
    <t>処理券１枚。２人で持てる範囲内（持てない場合は収集不可）</t>
    <rPh sb="0" eb="2">
      <t>ショリ</t>
    </rPh>
    <rPh sb="2" eb="3">
      <t>ケン</t>
    </rPh>
    <rPh sb="4" eb="5">
      <t>マイ</t>
    </rPh>
    <rPh sb="7" eb="8">
      <t>ニン</t>
    </rPh>
    <rPh sb="9" eb="10">
      <t>モ</t>
    </rPh>
    <rPh sb="12" eb="15">
      <t>ハンイナイ</t>
    </rPh>
    <rPh sb="16" eb="17">
      <t>モ</t>
    </rPh>
    <rPh sb="20" eb="22">
      <t>バアイ</t>
    </rPh>
    <rPh sb="23" eb="25">
      <t>シュウシュウ</t>
    </rPh>
    <rPh sb="25" eb="27">
      <t>フカ</t>
    </rPh>
    <phoneticPr fontId="1"/>
  </si>
  <si>
    <t>取扱店に処理依頼</t>
    <rPh sb="0" eb="2">
      <t>トリアツカイ</t>
    </rPh>
    <rPh sb="2" eb="3">
      <t>テン</t>
    </rPh>
    <rPh sb="4" eb="6">
      <t>ショリ</t>
    </rPh>
    <rPh sb="6" eb="8">
      <t>イライ</t>
    </rPh>
    <phoneticPr fontId="1"/>
  </si>
  <si>
    <t>中を布で拭き取る（拭き取った布は可燃）</t>
    <rPh sb="0" eb="1">
      <t>ナカ</t>
    </rPh>
    <rPh sb="2" eb="3">
      <t>ヌノ</t>
    </rPh>
    <rPh sb="4" eb="5">
      <t>フ</t>
    </rPh>
    <rPh sb="6" eb="7">
      <t>ト</t>
    </rPh>
    <rPh sb="9" eb="10">
      <t>フ</t>
    </rPh>
    <rPh sb="11" eb="12">
      <t>ト</t>
    </rPh>
    <rPh sb="14" eb="15">
      <t>ヌノ</t>
    </rPh>
    <rPh sb="16" eb="18">
      <t>カネン</t>
    </rPh>
    <phoneticPr fontId="1"/>
  </si>
  <si>
    <t>品名</t>
    <rPh sb="0" eb="2">
      <t>ヒンメイ</t>
    </rPh>
    <phoneticPr fontId="1"/>
  </si>
  <si>
    <t>区分</t>
    <rPh sb="0" eb="2">
      <t>クブン</t>
    </rPh>
    <phoneticPr fontId="1"/>
  </si>
  <si>
    <t>出し方のポイント</t>
    <rPh sb="0" eb="1">
      <t>ダ</t>
    </rPh>
    <rPh sb="2" eb="3">
      <t>カタ</t>
    </rPh>
    <phoneticPr fontId="1"/>
  </si>
  <si>
    <t>冷媒ガスが入っている場合は家電リサイクル法対象品</t>
    <rPh sb="0" eb="2">
      <t>レイバイ</t>
    </rPh>
    <rPh sb="5" eb="6">
      <t>ハイ</t>
    </rPh>
    <rPh sb="10" eb="12">
      <t>バアイ</t>
    </rPh>
    <phoneticPr fontId="1"/>
  </si>
  <si>
    <t>水彩絵の具は中身ごと可燃</t>
    <phoneticPr fontId="1"/>
  </si>
  <si>
    <t>油絵具は中身を出して（中身は可燃）</t>
    <rPh sb="0" eb="1">
      <t>アブラ</t>
    </rPh>
    <rPh sb="1" eb="3">
      <t>エノグ</t>
    </rPh>
    <rPh sb="4" eb="6">
      <t>ナカミ</t>
    </rPh>
    <rPh sb="7" eb="8">
      <t>ダ</t>
    </rPh>
    <rPh sb="11" eb="13">
      <t>ナカミ</t>
    </rPh>
    <rPh sb="14" eb="16">
      <t>カネン</t>
    </rPh>
    <phoneticPr fontId="1"/>
  </si>
  <si>
    <t>不燃袋に入らなければ粗大</t>
    <rPh sb="0" eb="2">
      <t>フネン</t>
    </rPh>
    <rPh sb="2" eb="3">
      <t>フクロ</t>
    </rPh>
    <rPh sb="4" eb="5">
      <t>ハイ</t>
    </rPh>
    <rPh sb="10" eb="12">
      <t>ソダイ</t>
    </rPh>
    <phoneticPr fontId="1"/>
  </si>
  <si>
    <t>紙や布に染み込ませるか固める</t>
    <rPh sb="0" eb="1">
      <t>カミ</t>
    </rPh>
    <rPh sb="2" eb="3">
      <t>ヌノ</t>
    </rPh>
    <rPh sb="4" eb="5">
      <t>シ</t>
    </rPh>
    <rPh sb="6" eb="7">
      <t>コ</t>
    </rPh>
    <rPh sb="11" eb="12">
      <t>カタ</t>
    </rPh>
    <phoneticPr fontId="1"/>
  </si>
  <si>
    <t>１０本まで処理券１枚</t>
    <rPh sb="2" eb="3">
      <t>ホン</t>
    </rPh>
    <rPh sb="5" eb="7">
      <t>ショリ</t>
    </rPh>
    <rPh sb="7" eb="8">
      <t>ケン</t>
    </rPh>
    <rPh sb="9" eb="10">
      <t>マイ</t>
    </rPh>
    <phoneticPr fontId="1"/>
  </si>
  <si>
    <t>中身を残さない</t>
    <rPh sb="0" eb="2">
      <t>ナカミ</t>
    </rPh>
    <rPh sb="3" eb="4">
      <t>ノコ</t>
    </rPh>
    <phoneticPr fontId="1"/>
  </si>
  <si>
    <t>使い切り、穴をあける</t>
    <rPh sb="0" eb="1">
      <t>ツカ</t>
    </rPh>
    <rPh sb="2" eb="3">
      <t>キ</t>
    </rPh>
    <rPh sb="5" eb="6">
      <t>アナ</t>
    </rPh>
    <phoneticPr fontId="1"/>
  </si>
  <si>
    <t>汚れていれば不燃</t>
    <rPh sb="0" eb="1">
      <t>ヨゴ</t>
    </rPh>
    <rPh sb="6" eb="8">
      <t>フネン</t>
    </rPh>
    <phoneticPr fontId="1"/>
  </si>
  <si>
    <t>一部金属付も含む</t>
    <rPh sb="0" eb="2">
      <t>イチブ</t>
    </rPh>
    <rPh sb="2" eb="4">
      <t>キンゾク</t>
    </rPh>
    <rPh sb="4" eb="5">
      <t>ツキ</t>
    </rPh>
    <rPh sb="6" eb="7">
      <t>フク</t>
    </rPh>
    <phoneticPr fontId="1"/>
  </si>
  <si>
    <t>汚物を取り除く</t>
    <rPh sb="0" eb="2">
      <t>オブツ</t>
    </rPh>
    <rPh sb="3" eb="4">
      <t>ト</t>
    </rPh>
    <rPh sb="5" eb="6">
      <t>ノゾ</t>
    </rPh>
    <phoneticPr fontId="1"/>
  </si>
  <si>
    <t>テープは可燃</t>
    <rPh sb="4" eb="6">
      <t>カネン</t>
    </rPh>
    <phoneticPr fontId="1"/>
  </si>
  <si>
    <t>古着・古布</t>
    <rPh sb="0" eb="2">
      <t>フルギ</t>
    </rPh>
    <rPh sb="3" eb="5">
      <t>コフ</t>
    </rPh>
    <phoneticPr fontId="1"/>
  </si>
  <si>
    <t>可燃袋に入らなければ粗大</t>
    <rPh sb="0" eb="2">
      <t>カネン</t>
    </rPh>
    <rPh sb="2" eb="3">
      <t>フクロ</t>
    </rPh>
    <rPh sb="4" eb="5">
      <t>ハイ</t>
    </rPh>
    <rPh sb="10" eb="12">
      <t>ソダイ</t>
    </rPh>
    <phoneticPr fontId="1"/>
  </si>
  <si>
    <t>処理券１枚</t>
    <rPh sb="0" eb="2">
      <t>ショリ</t>
    </rPh>
    <rPh sb="2" eb="3">
      <t>ケン</t>
    </rPh>
    <rPh sb="4" eb="5">
      <t>マイ</t>
    </rPh>
    <phoneticPr fontId="1"/>
  </si>
  <si>
    <t>道具一式（竹刀・防具）処理券１枚</t>
    <rPh sb="0" eb="2">
      <t>ドウグ</t>
    </rPh>
    <rPh sb="2" eb="4">
      <t>イッシキ</t>
    </rPh>
    <rPh sb="5" eb="7">
      <t>シナイ</t>
    </rPh>
    <rPh sb="8" eb="10">
      <t>ボウグ</t>
    </rPh>
    <rPh sb="11" eb="13">
      <t>ショリ</t>
    </rPh>
    <rPh sb="13" eb="14">
      <t>ケン</t>
    </rPh>
    <rPh sb="15" eb="16">
      <t>マイ</t>
    </rPh>
    <phoneticPr fontId="1"/>
  </si>
  <si>
    <t>返却</t>
    <rPh sb="0" eb="2">
      <t>ヘンキャク</t>
    </rPh>
    <phoneticPr fontId="1"/>
  </si>
  <si>
    <t>１枚につき処理券１枚</t>
    <rPh sb="1" eb="2">
      <t>マイ</t>
    </rPh>
    <rPh sb="5" eb="7">
      <t>ショリ</t>
    </rPh>
    <rPh sb="7" eb="8">
      <t>ケン</t>
    </rPh>
    <rPh sb="9" eb="10">
      <t>マイ</t>
    </rPh>
    <phoneticPr fontId="1"/>
  </si>
  <si>
    <t>エンジン式も可</t>
    <rPh sb="4" eb="5">
      <t>シキ</t>
    </rPh>
    <rPh sb="6" eb="7">
      <t>カ</t>
    </rPh>
    <phoneticPr fontId="1"/>
  </si>
  <si>
    <t>パック、紙類で出さない</t>
    <rPh sb="4" eb="5">
      <t>カミ</t>
    </rPh>
    <rPh sb="5" eb="6">
      <t>ルイ</t>
    </rPh>
    <rPh sb="7" eb="8">
      <t>ダ</t>
    </rPh>
    <phoneticPr fontId="1"/>
  </si>
  <si>
    <t>セットで販売されているものであれば７点（６人掛け）まで処理券２枚</t>
    <rPh sb="4" eb="6">
      <t>ハンバイ</t>
    </rPh>
    <rPh sb="18" eb="19">
      <t>テン</t>
    </rPh>
    <rPh sb="21" eb="22">
      <t>ニン</t>
    </rPh>
    <rPh sb="22" eb="23">
      <t>ガ</t>
    </rPh>
    <rPh sb="27" eb="29">
      <t>ショリ</t>
    </rPh>
    <rPh sb="29" eb="30">
      <t>ケン</t>
    </rPh>
    <rPh sb="31" eb="32">
      <t>マイ</t>
    </rPh>
    <phoneticPr fontId="1"/>
  </si>
  <si>
    <t>電動タイプはシニアカー参照</t>
    <rPh sb="0" eb="2">
      <t>デンドウ</t>
    </rPh>
    <rPh sb="11" eb="13">
      <t>サンショウ</t>
    </rPh>
    <phoneticPr fontId="1"/>
  </si>
  <si>
    <t>１対で処理券１枚</t>
    <rPh sb="1" eb="2">
      <t>ツイ</t>
    </rPh>
    <rPh sb="3" eb="5">
      <t>ショリ</t>
    </rPh>
    <rPh sb="5" eb="6">
      <t>ケン</t>
    </rPh>
    <rPh sb="7" eb="8">
      <t>マイ</t>
    </rPh>
    <phoneticPr fontId="1"/>
  </si>
  <si>
    <t>古着・古布</t>
    <phoneticPr fontId="1"/>
  </si>
  <si>
    <t>使用済みに限る</t>
    <phoneticPr fontId="1"/>
  </si>
  <si>
    <t>住民センター回収ボックスへ</t>
    <phoneticPr fontId="1"/>
  </si>
  <si>
    <t>切断し可燃袋に入れる（陶器製鉢は不燃）</t>
    <phoneticPr fontId="1"/>
  </si>
  <si>
    <t>リサイクル</t>
    <phoneticPr fontId="1"/>
  </si>
  <si>
    <t>資源対策課に返却（引き取り日時調整要）</t>
    <phoneticPr fontId="1"/>
  </si>
  <si>
    <t>キャップ・ラベルはプラへ</t>
    <phoneticPr fontId="1"/>
  </si>
  <si>
    <t>素材がすべてプラ製であること</t>
    <phoneticPr fontId="1"/>
  </si>
  <si>
    <t>３本まで処理券１枚</t>
    <rPh sb="1" eb="2">
      <t>ホン</t>
    </rPh>
    <rPh sb="4" eb="6">
      <t>ショリ</t>
    </rPh>
    <rPh sb="6" eb="7">
      <t>ケン</t>
    </rPh>
    <rPh sb="8" eb="9">
      <t>マイ</t>
    </rPh>
    <phoneticPr fontId="1"/>
  </si>
  <si>
    <t>５枚まで処理券１枚</t>
    <rPh sb="1" eb="2">
      <t>マイ</t>
    </rPh>
    <rPh sb="4" eb="6">
      <t>ショリ</t>
    </rPh>
    <rPh sb="6" eb="7">
      <t>ケン</t>
    </rPh>
    <rPh sb="8" eb="9">
      <t>マイ</t>
    </rPh>
    <phoneticPr fontId="1"/>
  </si>
  <si>
    <t>セットで販売されているものであれば７点（６人掛け）まで処理券２枚</t>
    <rPh sb="4" eb="6">
      <t>ハンバイ</t>
    </rPh>
    <rPh sb="18" eb="19">
      <t>テン</t>
    </rPh>
    <rPh sb="21" eb="22">
      <t>ニン</t>
    </rPh>
    <rPh sb="22" eb="23">
      <t>カ</t>
    </rPh>
    <rPh sb="27" eb="29">
      <t>ショリ</t>
    </rPh>
    <rPh sb="29" eb="30">
      <t>ケン</t>
    </rPh>
    <rPh sb="31" eb="32">
      <t>マイ</t>
    </rPh>
    <phoneticPr fontId="1"/>
  </si>
  <si>
    <t>他の不燃物と分ける（別不燃袋に入れる）</t>
    <rPh sb="0" eb="1">
      <t>タ</t>
    </rPh>
    <rPh sb="2" eb="5">
      <t>フネンブツ</t>
    </rPh>
    <rPh sb="6" eb="7">
      <t>ワ</t>
    </rPh>
    <rPh sb="10" eb="11">
      <t>ベツ</t>
    </rPh>
    <rPh sb="11" eb="13">
      <t>フネン</t>
    </rPh>
    <rPh sb="13" eb="14">
      <t>フクロ</t>
    </rPh>
    <rPh sb="15" eb="16">
      <t>イ</t>
    </rPh>
    <phoneticPr fontId="1"/>
  </si>
  <si>
    <t>不燃袋に入らなければ粗大</t>
    <phoneticPr fontId="1"/>
  </si>
  <si>
    <t>使用済みに限る</t>
    <rPh sb="0" eb="2">
      <t>シヨウ</t>
    </rPh>
    <rPh sb="2" eb="3">
      <t>ズ</t>
    </rPh>
    <rPh sb="5" eb="6">
      <t>カギ</t>
    </rPh>
    <phoneticPr fontId="1"/>
  </si>
  <si>
    <t>家庭用に限る</t>
    <rPh sb="0" eb="3">
      <t>カテイヨウ</t>
    </rPh>
    <rPh sb="4" eb="5">
      <t>カギ</t>
    </rPh>
    <phoneticPr fontId="1"/>
  </si>
  <si>
    <t>３枚まで処理券１枚</t>
    <rPh sb="1" eb="2">
      <t>マイ</t>
    </rPh>
    <rPh sb="4" eb="6">
      <t>ショリ</t>
    </rPh>
    <rPh sb="6" eb="7">
      <t>ケン</t>
    </rPh>
    <rPh sb="8" eb="9">
      <t>マイ</t>
    </rPh>
    <phoneticPr fontId="1"/>
  </si>
  <si>
    <t>個人で換えたものに限る</t>
    <rPh sb="0" eb="2">
      <t>コジン</t>
    </rPh>
    <rPh sb="3" eb="4">
      <t>カ</t>
    </rPh>
    <rPh sb="9" eb="10">
      <t>カギ</t>
    </rPh>
    <phoneticPr fontId="1"/>
  </si>
  <si>
    <t>紙粘土・油粘土</t>
    <rPh sb="0" eb="1">
      <t>カミ</t>
    </rPh>
    <rPh sb="1" eb="3">
      <t>ネンド</t>
    </rPh>
    <rPh sb="4" eb="5">
      <t>アブラ</t>
    </rPh>
    <rPh sb="5" eb="7">
      <t>ネンド</t>
    </rPh>
    <phoneticPr fontId="1"/>
  </si>
  <si>
    <t>販売店または農協に処理依頼</t>
    <rPh sb="0" eb="3">
      <t>ハンバイテン</t>
    </rPh>
    <rPh sb="6" eb="8">
      <t>ノウキョウ</t>
    </rPh>
    <rPh sb="9" eb="11">
      <t>ショリ</t>
    </rPh>
    <rPh sb="11" eb="13">
      <t>イライ</t>
    </rPh>
    <phoneticPr fontId="1"/>
  </si>
  <si>
    <t>農業用は不可</t>
    <rPh sb="0" eb="3">
      <t>ノウギョウヨウ</t>
    </rPh>
    <rPh sb="4" eb="6">
      <t>フカ</t>
    </rPh>
    <phoneticPr fontId="1"/>
  </si>
  <si>
    <t>付属品一式もセット可</t>
    <rPh sb="0" eb="2">
      <t>フゾク</t>
    </rPh>
    <rPh sb="2" eb="3">
      <t>ヒン</t>
    </rPh>
    <rPh sb="3" eb="5">
      <t>イッシキ</t>
    </rPh>
    <rPh sb="9" eb="10">
      <t>カ</t>
    </rPh>
    <phoneticPr fontId="1"/>
  </si>
  <si>
    <t>販売店に処理依頼</t>
    <phoneticPr fontId="1"/>
  </si>
  <si>
    <t>金属製バックルは不燃</t>
    <rPh sb="0" eb="3">
      <t>キンゾクセイ</t>
    </rPh>
    <rPh sb="8" eb="10">
      <t>フネン</t>
    </rPh>
    <phoneticPr fontId="1"/>
  </si>
  <si>
    <t>布等に染み込ませて可燃袋に入れる</t>
    <rPh sb="0" eb="1">
      <t>ヌノ</t>
    </rPh>
    <rPh sb="1" eb="2">
      <t>トウ</t>
    </rPh>
    <rPh sb="3" eb="4">
      <t>シ</t>
    </rPh>
    <rPh sb="5" eb="6">
      <t>コ</t>
    </rPh>
    <rPh sb="9" eb="11">
      <t>カネン</t>
    </rPh>
    <rPh sb="11" eb="12">
      <t>フクロ</t>
    </rPh>
    <rPh sb="13" eb="14">
      <t>イ</t>
    </rPh>
    <phoneticPr fontId="1"/>
  </si>
  <si>
    <t>中身は残さない</t>
    <rPh sb="0" eb="2">
      <t>ナカミ</t>
    </rPh>
    <rPh sb="3" eb="4">
      <t>ノコ</t>
    </rPh>
    <phoneticPr fontId="1"/>
  </si>
  <si>
    <t>電気ポットも不燃</t>
    <rPh sb="6" eb="8">
      <t>フネン</t>
    </rPh>
    <phoneticPr fontId="1"/>
  </si>
  <si>
    <t>水に浸す</t>
    <rPh sb="0" eb="1">
      <t>ミズ</t>
    </rPh>
    <rPh sb="2" eb="3">
      <t>ヒタ</t>
    </rPh>
    <phoneticPr fontId="1"/>
  </si>
  <si>
    <t>不燃袋に入らなければ粗大</t>
    <rPh sb="0" eb="2">
      <t>フネン</t>
    </rPh>
    <rPh sb="2" eb="3">
      <t>ブクロ</t>
    </rPh>
    <rPh sb="4" eb="5">
      <t>ハイ</t>
    </rPh>
    <rPh sb="10" eb="12">
      <t>ソダイ</t>
    </rPh>
    <phoneticPr fontId="1"/>
  </si>
  <si>
    <t>セットで処理券２枚（ポールは１本につき処理券１枚）</t>
    <rPh sb="4" eb="6">
      <t>ショリ</t>
    </rPh>
    <rPh sb="6" eb="7">
      <t>ケン</t>
    </rPh>
    <rPh sb="8" eb="9">
      <t>マイ</t>
    </rPh>
    <rPh sb="15" eb="16">
      <t>ホン</t>
    </rPh>
    <rPh sb="19" eb="21">
      <t>ショリ</t>
    </rPh>
    <rPh sb="21" eb="22">
      <t>ケン</t>
    </rPh>
    <rPh sb="23" eb="24">
      <t>マイ</t>
    </rPh>
    <phoneticPr fontId="1"/>
  </si>
  <si>
    <t>不燃袋に入らなければ粗大
支柱とセット可（支柱２ｍ以上は処理券２枚）</t>
    <rPh sb="0" eb="2">
      <t>フネン</t>
    </rPh>
    <rPh sb="2" eb="3">
      <t>ブクロ</t>
    </rPh>
    <rPh sb="4" eb="5">
      <t>ハイ</t>
    </rPh>
    <rPh sb="10" eb="12">
      <t>ソダイ</t>
    </rPh>
    <rPh sb="13" eb="15">
      <t>シチュウ</t>
    </rPh>
    <rPh sb="19" eb="20">
      <t>カ</t>
    </rPh>
    <rPh sb="21" eb="23">
      <t>シチュウ</t>
    </rPh>
    <rPh sb="25" eb="27">
      <t>イジョウ</t>
    </rPh>
    <rPh sb="28" eb="30">
      <t>ショリ</t>
    </rPh>
    <rPh sb="30" eb="31">
      <t>ケン</t>
    </rPh>
    <rPh sb="32" eb="33">
      <t>マイ</t>
    </rPh>
    <phoneticPr fontId="1"/>
  </si>
  <si>
    <t>サイズ関係なしに処理券１枚
（ベッド付は解体して３辺合計３ｍ以内は処理券１枚、そのままは処理券２枚）</t>
    <rPh sb="3" eb="5">
      <t>カンケイ</t>
    </rPh>
    <rPh sb="8" eb="10">
      <t>ショリ</t>
    </rPh>
    <rPh sb="10" eb="11">
      <t>ケン</t>
    </rPh>
    <rPh sb="12" eb="13">
      <t>マイ</t>
    </rPh>
    <rPh sb="18" eb="19">
      <t>ツキ</t>
    </rPh>
    <rPh sb="20" eb="22">
      <t>カイタイ</t>
    </rPh>
    <rPh sb="25" eb="26">
      <t>ヘン</t>
    </rPh>
    <rPh sb="26" eb="28">
      <t>ゴウケイ</t>
    </rPh>
    <rPh sb="30" eb="32">
      <t>イナイ</t>
    </rPh>
    <rPh sb="33" eb="35">
      <t>ショリ</t>
    </rPh>
    <rPh sb="35" eb="36">
      <t>ケン</t>
    </rPh>
    <rPh sb="37" eb="38">
      <t>マイ</t>
    </rPh>
    <rPh sb="44" eb="46">
      <t>ショリ</t>
    </rPh>
    <rPh sb="46" eb="47">
      <t>ケン</t>
    </rPh>
    <rPh sb="48" eb="49">
      <t>マイ</t>
    </rPh>
    <phoneticPr fontId="1"/>
  </si>
  <si>
    <t>中身を残さない。（汚れのひどい物は可燃）</t>
    <rPh sb="0" eb="2">
      <t>ナカミ</t>
    </rPh>
    <rPh sb="3" eb="4">
      <t>ノコ</t>
    </rPh>
    <phoneticPr fontId="1"/>
  </si>
  <si>
    <t>販売店に処理依頼</t>
    <rPh sb="0" eb="2">
      <t>ハンバイ</t>
    </rPh>
    <rPh sb="2" eb="3">
      <t>テン</t>
    </rPh>
    <rPh sb="4" eb="6">
      <t>ショリ</t>
    </rPh>
    <rPh sb="6" eb="8">
      <t>イライ</t>
    </rPh>
    <phoneticPr fontId="1"/>
  </si>
  <si>
    <t>販売店に処理依頼</t>
    <rPh sb="4" eb="6">
      <t>ショリ</t>
    </rPh>
    <rPh sb="6" eb="8">
      <t>イライ</t>
    </rPh>
    <phoneticPr fontId="1"/>
  </si>
  <si>
    <t>不燃袋に入らなければ粗大</t>
    <rPh sb="10" eb="12">
      <t>ソダイ</t>
    </rPh>
    <phoneticPr fontId="1"/>
  </si>
  <si>
    <t>３脚まで処理券１枚（１人用なら種類違いも可）</t>
    <rPh sb="1" eb="2">
      <t>キャク</t>
    </rPh>
    <rPh sb="4" eb="6">
      <t>ショリ</t>
    </rPh>
    <rPh sb="6" eb="7">
      <t>ケン</t>
    </rPh>
    <rPh sb="8" eb="9">
      <t>マイ</t>
    </rPh>
    <rPh sb="11" eb="12">
      <t>ニン</t>
    </rPh>
    <rPh sb="12" eb="13">
      <t>ヨウ</t>
    </rPh>
    <rPh sb="15" eb="17">
      <t>シュルイ</t>
    </rPh>
    <rPh sb="17" eb="18">
      <t>チガ</t>
    </rPh>
    <rPh sb="20" eb="21">
      <t>カ</t>
    </rPh>
    <phoneticPr fontId="1"/>
  </si>
  <si>
    <t>不燃袋に入らなければ粗大。３本まで処理券１枚</t>
    <rPh sb="14" eb="15">
      <t>ホン</t>
    </rPh>
    <rPh sb="17" eb="19">
      <t>ショリ</t>
    </rPh>
    <rPh sb="19" eb="20">
      <t>ケン</t>
    </rPh>
    <rPh sb="21" eb="22">
      <t>マイ</t>
    </rPh>
    <phoneticPr fontId="1"/>
  </si>
  <si>
    <t>不燃袋に入らなければ粗大
本体とスピーカーのセットで処理券１枚</t>
    <rPh sb="0" eb="2">
      <t>フネン</t>
    </rPh>
    <rPh sb="13" eb="15">
      <t>ホンタイ</t>
    </rPh>
    <rPh sb="26" eb="28">
      <t>ショリ</t>
    </rPh>
    <rPh sb="28" eb="29">
      <t>ケン</t>
    </rPh>
    <rPh sb="30" eb="31">
      <t>マイ</t>
    </rPh>
    <phoneticPr fontId="1"/>
  </si>
  <si>
    <t>可燃袋に入らなければ粗大</t>
    <rPh sb="0" eb="2">
      <t>カネン</t>
    </rPh>
    <rPh sb="2" eb="3">
      <t>ブクロ</t>
    </rPh>
    <rPh sb="4" eb="5">
      <t>ハイ</t>
    </rPh>
    <rPh sb="10" eb="12">
      <t>ソダイ</t>
    </rPh>
    <phoneticPr fontId="1"/>
  </si>
  <si>
    <t>チューブも可燃</t>
    <phoneticPr fontId="1"/>
  </si>
  <si>
    <t>不燃袋に入らなければ粗大
３本まで処理券１枚</t>
    <rPh sb="0" eb="2">
      <t>フネン</t>
    </rPh>
    <rPh sb="2" eb="3">
      <t>ブクロ</t>
    </rPh>
    <rPh sb="4" eb="5">
      <t>ハイ</t>
    </rPh>
    <rPh sb="10" eb="12">
      <t>ソダイ</t>
    </rPh>
    <rPh sb="14" eb="15">
      <t>ホン</t>
    </rPh>
    <rPh sb="17" eb="19">
      <t>ショリ</t>
    </rPh>
    <rPh sb="19" eb="20">
      <t>ケン</t>
    </rPh>
    <rPh sb="21" eb="22">
      <t>マイ</t>
    </rPh>
    <phoneticPr fontId="1"/>
  </si>
  <si>
    <t>リールは取り外し不燃</t>
    <rPh sb="4" eb="5">
      <t>ト</t>
    </rPh>
    <rPh sb="6" eb="7">
      <t>ハズ</t>
    </rPh>
    <rPh sb="8" eb="10">
      <t>フネン</t>
    </rPh>
    <phoneticPr fontId="1"/>
  </si>
  <si>
    <t>可燃袋に入らなければ粗大
１５本まで処理券１枚（リールセット可）</t>
    <rPh sb="0" eb="2">
      <t>カネン</t>
    </rPh>
    <rPh sb="2" eb="3">
      <t>フクロ</t>
    </rPh>
    <rPh sb="4" eb="5">
      <t>ハイ</t>
    </rPh>
    <rPh sb="10" eb="12">
      <t>ソダイ</t>
    </rPh>
    <rPh sb="15" eb="16">
      <t>ホン</t>
    </rPh>
    <rPh sb="18" eb="20">
      <t>ショリ</t>
    </rPh>
    <rPh sb="20" eb="21">
      <t>ケン</t>
    </rPh>
    <rPh sb="22" eb="23">
      <t>マイ</t>
    </rPh>
    <rPh sb="30" eb="31">
      <t>カ</t>
    </rPh>
    <phoneticPr fontId="1"/>
  </si>
  <si>
    <t>１セットで処理券１枚。行事用は処理券２枚</t>
    <rPh sb="5" eb="7">
      <t>ショリ</t>
    </rPh>
    <rPh sb="7" eb="8">
      <t>ケン</t>
    </rPh>
    <rPh sb="9" eb="10">
      <t>マイ</t>
    </rPh>
    <rPh sb="11" eb="13">
      <t>ギョウジ</t>
    </rPh>
    <rPh sb="13" eb="14">
      <t>ヨウ</t>
    </rPh>
    <rPh sb="15" eb="17">
      <t>ショリ</t>
    </rPh>
    <rPh sb="17" eb="18">
      <t>ケン</t>
    </rPh>
    <rPh sb="19" eb="20">
      <t>マイ</t>
    </rPh>
    <phoneticPr fontId="1"/>
  </si>
  <si>
    <t>不燃袋に入なければ粗大（インクカートリッジは外しリサイクル推奨）</t>
    <rPh sb="0" eb="2">
      <t>フネン</t>
    </rPh>
    <rPh sb="2" eb="3">
      <t>フクロ</t>
    </rPh>
    <rPh sb="4" eb="5">
      <t>ハイ</t>
    </rPh>
    <rPh sb="9" eb="11">
      <t>ソダイ</t>
    </rPh>
    <rPh sb="22" eb="23">
      <t>ハズ</t>
    </rPh>
    <rPh sb="29" eb="31">
      <t>スイショウ</t>
    </rPh>
    <phoneticPr fontId="1"/>
  </si>
  <si>
    <t>針金が釣り部のみであれば可燃</t>
    <rPh sb="3" eb="4">
      <t>ツ</t>
    </rPh>
    <rPh sb="5" eb="6">
      <t>ブ</t>
    </rPh>
    <rPh sb="12" eb="14">
      <t>カネン</t>
    </rPh>
    <phoneticPr fontId="1"/>
  </si>
  <si>
    <t>不燃袋に入らなければ粗大
５本まで処理券１枚</t>
    <rPh sb="0" eb="1">
      <t>フ</t>
    </rPh>
    <rPh sb="14" eb="15">
      <t>ホン</t>
    </rPh>
    <rPh sb="17" eb="19">
      <t>ショリ</t>
    </rPh>
    <rPh sb="19" eb="20">
      <t>ケン</t>
    </rPh>
    <rPh sb="21" eb="22">
      <t>マイ</t>
    </rPh>
    <phoneticPr fontId="1"/>
  </si>
  <si>
    <t>不燃袋に入らなければ粗大
電気式は家電リサイクル法対象品</t>
    <rPh sb="0" eb="2">
      <t>フネン</t>
    </rPh>
    <rPh sb="2" eb="3">
      <t>ブクロ</t>
    </rPh>
    <rPh sb="4" eb="5">
      <t>ハイ</t>
    </rPh>
    <rPh sb="10" eb="12">
      <t>ソダイ</t>
    </rPh>
    <rPh sb="13" eb="15">
      <t>デンキ</t>
    </rPh>
    <rPh sb="15" eb="16">
      <t>シキ</t>
    </rPh>
    <phoneticPr fontId="1"/>
  </si>
  <si>
    <t>３本まで処理券１枚。長いままで可</t>
    <rPh sb="1" eb="2">
      <t>ホン</t>
    </rPh>
    <rPh sb="4" eb="6">
      <t>ショリ</t>
    </rPh>
    <rPh sb="6" eb="7">
      <t>ケン</t>
    </rPh>
    <rPh sb="8" eb="9">
      <t>マイ</t>
    </rPh>
    <rPh sb="10" eb="11">
      <t>ナガ</t>
    </rPh>
    <rPh sb="15" eb="16">
      <t>カ</t>
    </rPh>
    <phoneticPr fontId="1"/>
  </si>
  <si>
    <t>不燃袋に入らなければ粗大
３本まで処理券１枚</t>
    <rPh sb="0" eb="1">
      <t>フ</t>
    </rPh>
    <rPh sb="14" eb="15">
      <t>ホン</t>
    </rPh>
    <rPh sb="17" eb="19">
      <t>ショリ</t>
    </rPh>
    <rPh sb="19" eb="20">
      <t>ケン</t>
    </rPh>
    <rPh sb="21" eb="22">
      <t>マイ</t>
    </rPh>
    <phoneticPr fontId="1"/>
  </si>
  <si>
    <t>半缶は綺麗であれば缶・ビン</t>
    <rPh sb="0" eb="1">
      <t>ハン</t>
    </rPh>
    <rPh sb="1" eb="2">
      <t>カン</t>
    </rPh>
    <rPh sb="3" eb="5">
      <t>キレイ</t>
    </rPh>
    <rPh sb="9" eb="10">
      <t>カン</t>
    </rPh>
    <phoneticPr fontId="1"/>
  </si>
  <si>
    <t>不燃袋に入らなければ粗大
長さ２ｍ以下５本まで処理券１枚　２ｍ超３本まで処理券１枚</t>
    <rPh sb="0" eb="2">
      <t>フネン</t>
    </rPh>
    <rPh sb="2" eb="3">
      <t>ブクロ</t>
    </rPh>
    <rPh sb="4" eb="5">
      <t>ハイ</t>
    </rPh>
    <rPh sb="10" eb="12">
      <t>ソダイ</t>
    </rPh>
    <rPh sb="13" eb="14">
      <t>ナガ</t>
    </rPh>
    <rPh sb="17" eb="19">
      <t>イカ</t>
    </rPh>
    <rPh sb="20" eb="21">
      <t>ホン</t>
    </rPh>
    <rPh sb="23" eb="25">
      <t>ショリ</t>
    </rPh>
    <rPh sb="25" eb="26">
      <t>ケン</t>
    </rPh>
    <rPh sb="27" eb="28">
      <t>マイ</t>
    </rPh>
    <rPh sb="31" eb="32">
      <t>チョウ</t>
    </rPh>
    <rPh sb="33" eb="34">
      <t>ホン</t>
    </rPh>
    <rPh sb="36" eb="38">
      <t>ショリ</t>
    </rPh>
    <rPh sb="38" eb="39">
      <t>ケン</t>
    </rPh>
    <rPh sb="40" eb="41">
      <t>マイ</t>
    </rPh>
    <phoneticPr fontId="1"/>
  </si>
  <si>
    <t>販売店、専門処理業者に収集依頼（電子ピアノは粗大）</t>
    <rPh sb="0" eb="3">
      <t>ハンバイテン</t>
    </rPh>
    <rPh sb="4" eb="6">
      <t>センモン</t>
    </rPh>
    <rPh sb="6" eb="8">
      <t>ショリ</t>
    </rPh>
    <rPh sb="8" eb="10">
      <t>ギョウシャ</t>
    </rPh>
    <rPh sb="11" eb="13">
      <t>シュウシュウ</t>
    </rPh>
    <rPh sb="13" eb="15">
      <t>イライ</t>
    </rPh>
    <rPh sb="16" eb="18">
      <t>デンシ</t>
    </rPh>
    <rPh sb="22" eb="24">
      <t>ソダイ</t>
    </rPh>
    <phoneticPr fontId="1"/>
  </si>
  <si>
    <t>分別区分</t>
    <rPh sb="0" eb="2">
      <t>ブンベツ</t>
    </rPh>
    <rPh sb="2" eb="4">
      <t>クブン</t>
    </rPh>
    <phoneticPr fontId="1"/>
  </si>
  <si>
    <t>不燃袋に入らなければ粗大
プラ製・金属製とも処理券１枚</t>
    <rPh sb="0" eb="2">
      <t>フネン</t>
    </rPh>
    <rPh sb="2" eb="3">
      <t>フクロ</t>
    </rPh>
    <rPh sb="4" eb="5">
      <t>ハイ</t>
    </rPh>
    <rPh sb="10" eb="12">
      <t>ソダイ</t>
    </rPh>
    <rPh sb="15" eb="16">
      <t>セイ</t>
    </rPh>
    <rPh sb="17" eb="19">
      <t>キンゾク</t>
    </rPh>
    <rPh sb="19" eb="20">
      <t>セイ</t>
    </rPh>
    <rPh sb="22" eb="24">
      <t>ショリ</t>
    </rPh>
    <rPh sb="24" eb="25">
      <t>ケン</t>
    </rPh>
    <rPh sb="26" eb="27">
      <t>マイ</t>
    </rPh>
    <phoneticPr fontId="1"/>
  </si>
  <si>
    <t>中を軽くすすぐ</t>
    <rPh sb="0" eb="1">
      <t>ナカ</t>
    </rPh>
    <rPh sb="2" eb="3">
      <t>カル</t>
    </rPh>
    <phoneticPr fontId="1"/>
  </si>
  <si>
    <t>２０本まで処理券１枚</t>
    <rPh sb="2" eb="3">
      <t>ホン</t>
    </rPh>
    <rPh sb="5" eb="7">
      <t>ショリ</t>
    </rPh>
    <rPh sb="7" eb="8">
      <t>ケン</t>
    </rPh>
    <rPh sb="9" eb="10">
      <t>マイ</t>
    </rPh>
    <phoneticPr fontId="1"/>
  </si>
  <si>
    <t>可燃・不燃袋に入らなければ粗大
３脚まで処理券１枚</t>
    <rPh sb="0" eb="2">
      <t>カネン</t>
    </rPh>
    <rPh sb="3" eb="5">
      <t>フネン</t>
    </rPh>
    <rPh sb="5" eb="6">
      <t>ブクロ</t>
    </rPh>
    <rPh sb="7" eb="8">
      <t>ハイ</t>
    </rPh>
    <rPh sb="13" eb="15">
      <t>ソダイ</t>
    </rPh>
    <rPh sb="17" eb="18">
      <t>キャク</t>
    </rPh>
    <rPh sb="20" eb="22">
      <t>ショリ</t>
    </rPh>
    <rPh sb="22" eb="23">
      <t>ケン</t>
    </rPh>
    <rPh sb="24" eb="25">
      <t>マイ</t>
    </rPh>
    <phoneticPr fontId="1"/>
  </si>
  <si>
    <t>不燃袋に入らなければ粗大
１対で処理券１枚</t>
    <rPh sb="0" eb="2">
      <t>フネン</t>
    </rPh>
    <rPh sb="14" eb="15">
      <t>ツイ</t>
    </rPh>
    <rPh sb="16" eb="18">
      <t>ショリ</t>
    </rPh>
    <rPh sb="18" eb="19">
      <t>ケン</t>
    </rPh>
    <rPh sb="20" eb="21">
      <t>マイ</t>
    </rPh>
    <phoneticPr fontId="1"/>
  </si>
  <si>
    <t>２ｍ以内の長さで必ず紐でくくること
３枚まで処理券１枚</t>
    <rPh sb="2" eb="4">
      <t>イナイ</t>
    </rPh>
    <rPh sb="5" eb="6">
      <t>ナガ</t>
    </rPh>
    <rPh sb="8" eb="9">
      <t>カナラ</t>
    </rPh>
    <rPh sb="10" eb="11">
      <t>ヒモ</t>
    </rPh>
    <rPh sb="19" eb="20">
      <t>マイ</t>
    </rPh>
    <rPh sb="22" eb="24">
      <t>ショリ</t>
    </rPh>
    <rPh sb="24" eb="25">
      <t>ケン</t>
    </rPh>
    <rPh sb="26" eb="27">
      <t>マイ</t>
    </rPh>
    <phoneticPr fontId="1"/>
  </si>
  <si>
    <t>珪藻土バスマットは不燃</t>
    <rPh sb="0" eb="3">
      <t>ケイソウド</t>
    </rPh>
    <rPh sb="9" eb="11">
      <t>フネン</t>
    </rPh>
    <phoneticPr fontId="1"/>
  </si>
  <si>
    <t>写真も可燃</t>
    <rPh sb="0" eb="2">
      <t>シャシン</t>
    </rPh>
    <rPh sb="3" eb="5">
      <t>カネン</t>
    </rPh>
    <phoneticPr fontId="1"/>
  </si>
  <si>
    <t>紙パック</t>
    <rPh sb="0" eb="1">
      <t>カミ</t>
    </rPh>
    <phoneticPr fontId="1"/>
  </si>
  <si>
    <t>不燃袋に入らないものは粗大</t>
    <phoneticPr fontId="1"/>
  </si>
  <si>
    <t>廃乾電池</t>
    <rPh sb="0" eb="1">
      <t>ハイ</t>
    </rPh>
    <rPh sb="1" eb="4">
      <t>カンデンチ</t>
    </rPh>
    <phoneticPr fontId="1"/>
  </si>
  <si>
    <t>廃乾電池</t>
    <rPh sb="0" eb="1">
      <t>ハイ</t>
    </rPh>
    <phoneticPr fontId="1"/>
  </si>
  <si>
    <t>２枚まで処理券１枚</t>
    <rPh sb="1" eb="2">
      <t>マイ</t>
    </rPh>
    <rPh sb="4" eb="6">
      <t>ショリ</t>
    </rPh>
    <rPh sb="6" eb="7">
      <t>ケン</t>
    </rPh>
    <rPh sb="8" eb="9">
      <t>マイ</t>
    </rPh>
    <phoneticPr fontId="1"/>
  </si>
  <si>
    <t>不燃袋に入らなければ粗大</t>
    <rPh sb="0" eb="2">
      <t>フネン</t>
    </rPh>
    <phoneticPr fontId="1"/>
  </si>
  <si>
    <t>不燃袋に入らなければ粗大
２０本まで処理券１枚</t>
    <rPh sb="0" eb="2">
      <t>フネン</t>
    </rPh>
    <rPh sb="2" eb="3">
      <t>ブクロ</t>
    </rPh>
    <rPh sb="4" eb="5">
      <t>ハイ</t>
    </rPh>
    <rPh sb="10" eb="12">
      <t>ソダイ</t>
    </rPh>
    <rPh sb="15" eb="16">
      <t>ホン</t>
    </rPh>
    <phoneticPr fontId="1"/>
  </si>
  <si>
    <t>不燃袋に入らなければ粗大
１個で処理券１枚</t>
    <rPh sb="14" eb="15">
      <t>コ</t>
    </rPh>
    <rPh sb="16" eb="18">
      <t>ショリ</t>
    </rPh>
    <rPh sb="18" eb="19">
      <t>ケン</t>
    </rPh>
    <rPh sb="20" eb="21">
      <t>マイ</t>
    </rPh>
    <phoneticPr fontId="1"/>
  </si>
  <si>
    <t>浴槽とセット可。個人で換えたものに限る</t>
    <rPh sb="0" eb="2">
      <t>ヨクソウ</t>
    </rPh>
    <rPh sb="6" eb="7">
      <t>カ</t>
    </rPh>
    <phoneticPr fontId="1"/>
  </si>
  <si>
    <t>ボイラーセットも可。個人で換えたものに限る</t>
    <rPh sb="8" eb="9">
      <t>カ</t>
    </rPh>
    <phoneticPr fontId="1"/>
  </si>
  <si>
    <t>不燃袋に入らなければ粗大。個人で換えたものに限る</t>
    <rPh sb="0" eb="2">
      <t>フネン</t>
    </rPh>
    <rPh sb="2" eb="3">
      <t>フクロ</t>
    </rPh>
    <rPh sb="4" eb="5">
      <t>ハイ</t>
    </rPh>
    <rPh sb="10" eb="12">
      <t>ソダイ</t>
    </rPh>
    <phoneticPr fontId="1"/>
  </si>
  <si>
    <t>可燃袋に入らなければ粗大</t>
    <phoneticPr fontId="1"/>
  </si>
  <si>
    <t>可燃袋に入らなければ粗大（金属製の物は取り除き不燃）</t>
    <rPh sb="23" eb="25">
      <t>フネン</t>
    </rPh>
    <phoneticPr fontId="1"/>
  </si>
  <si>
    <t>切断し可燃袋に入れる</t>
    <rPh sb="0" eb="2">
      <t>セツダン</t>
    </rPh>
    <rPh sb="3" eb="5">
      <t>カネン</t>
    </rPh>
    <rPh sb="5" eb="6">
      <t>フクロ</t>
    </rPh>
    <rPh sb="7" eb="8">
      <t>イ</t>
    </rPh>
    <phoneticPr fontId="1"/>
  </si>
  <si>
    <t>インクリボンはリサイクル推奨</t>
    <rPh sb="12" eb="14">
      <t>スイショウ</t>
    </rPh>
    <phoneticPr fontId="1"/>
  </si>
  <si>
    <t>家電リサイクル</t>
    <rPh sb="0" eb="2">
      <t>カデン</t>
    </rPh>
    <phoneticPr fontId="1"/>
  </si>
  <si>
    <t>両端をビニールテープなどで絶縁して、住民センターまたは市役所回収ボックスへ</t>
    <rPh sb="0" eb="2">
      <t>リョウハシ</t>
    </rPh>
    <rPh sb="13" eb="15">
      <t>ゼツエン</t>
    </rPh>
    <rPh sb="18" eb="20">
      <t>ジュウミン</t>
    </rPh>
    <rPh sb="27" eb="30">
      <t>シヤクショ</t>
    </rPh>
    <rPh sb="30" eb="32">
      <t>カイシュウ</t>
    </rPh>
    <phoneticPr fontId="1"/>
  </si>
  <si>
    <r>
      <t>検索したいゴミの品名を入力（</t>
    </r>
    <r>
      <rPr>
        <b/>
        <sz val="11"/>
        <color rgb="FF00B050"/>
        <rFont val="ＭＳ Ｐゴシック"/>
        <family val="3"/>
        <charset val="128"/>
        <scheme val="minor"/>
      </rPr>
      <t>部分入力</t>
    </r>
    <r>
      <rPr>
        <b/>
        <sz val="11"/>
        <color theme="1"/>
        <rFont val="ＭＳ Ｐゴシック"/>
        <family val="3"/>
        <charset val="128"/>
        <scheme val="minor"/>
      </rPr>
      <t>で可）　※同項目が表示される場合は品名の上段、下段で別に表示されます。</t>
    </r>
    <rPh sb="0" eb="2">
      <t>ケンサク</t>
    </rPh>
    <rPh sb="8" eb="10">
      <t>ヒンメイ</t>
    </rPh>
    <rPh sb="11" eb="13">
      <t>ニュウリョク</t>
    </rPh>
    <phoneticPr fontId="1"/>
  </si>
  <si>
    <t>切断し可燃袋に入れる
（縦３０ｃｍ×横３０ｃｍ×長さ１ｍ以内であれば紐で縛り４５リットル可燃袋巻きつけ可）　</t>
    <rPh sb="0" eb="2">
      <t>セツダン</t>
    </rPh>
    <rPh sb="3" eb="5">
      <t>カネン</t>
    </rPh>
    <rPh sb="5" eb="6">
      <t>フクロ</t>
    </rPh>
    <rPh sb="7" eb="8">
      <t>イ</t>
    </rPh>
    <rPh sb="24" eb="25">
      <t>ナガ</t>
    </rPh>
    <rPh sb="28" eb="30">
      <t>イナイ</t>
    </rPh>
    <phoneticPr fontId="1"/>
  </si>
  <si>
    <t>解体し可燃袋に入れる
（縦３０ｃｍ×横３０ｃｍ×長さ１ｍ以内であれば紐で縛り４５リットル可燃袋巻きつけ可）　</t>
    <rPh sb="0" eb="2">
      <t>カイタイ</t>
    </rPh>
    <rPh sb="3" eb="5">
      <t>カネン</t>
    </rPh>
    <rPh sb="5" eb="6">
      <t>フクロ</t>
    </rPh>
    <rPh sb="7" eb="8">
      <t>イ</t>
    </rPh>
    <rPh sb="24" eb="25">
      <t>ナガ</t>
    </rPh>
    <rPh sb="28" eb="30">
      <t>イナイ</t>
    </rPh>
    <phoneticPr fontId="1"/>
  </si>
  <si>
    <t>上記以外は粗大</t>
    <rPh sb="0" eb="2">
      <t>ジョウキ</t>
    </rPh>
    <rPh sb="2" eb="4">
      <t>イガイ</t>
    </rPh>
    <rPh sb="5" eb="7">
      <t>ソダイ</t>
    </rPh>
    <phoneticPr fontId="1"/>
  </si>
  <si>
    <t>切断し可燃袋に入れる
（直径３０ｃｍ×長さ１ｍ以内であれば紐で縛り４５リットル可燃袋巻きつけ可）</t>
    <rPh sb="0" eb="2">
      <t>セツダン</t>
    </rPh>
    <rPh sb="3" eb="5">
      <t>カネン</t>
    </rPh>
    <rPh sb="5" eb="6">
      <t>フクロ</t>
    </rPh>
    <rPh sb="7" eb="8">
      <t>イ</t>
    </rPh>
    <rPh sb="12" eb="14">
      <t>チョッケイ</t>
    </rPh>
    <rPh sb="19" eb="20">
      <t>ナガ</t>
    </rPh>
    <rPh sb="23" eb="25">
      <t>イナイ</t>
    </rPh>
    <phoneticPr fontId="1"/>
  </si>
  <si>
    <t>個人使用で１個のみ処理券１枚</t>
    <rPh sb="0" eb="2">
      <t>コジン</t>
    </rPh>
    <rPh sb="2" eb="4">
      <t>シヨウ</t>
    </rPh>
    <rPh sb="6" eb="7">
      <t>コ</t>
    </rPh>
    <rPh sb="9" eb="11">
      <t>ショリ</t>
    </rPh>
    <rPh sb="11" eb="12">
      <t>ケン</t>
    </rPh>
    <rPh sb="13" eb="14">
      <t>マイ</t>
    </rPh>
    <phoneticPr fontId="1"/>
  </si>
  <si>
    <t>２ｍ位まで　２０～３０本まで処理券１枚</t>
    <rPh sb="2" eb="3">
      <t>クライ</t>
    </rPh>
    <phoneticPr fontId="1"/>
  </si>
  <si>
    <t>可燃袋に入らなければ粗大。汚れを取り除く（土は処理困難物）</t>
    <rPh sb="0" eb="2">
      <t>カネン</t>
    </rPh>
    <rPh sb="13" eb="14">
      <t>ヨゴ</t>
    </rPh>
    <rPh sb="16" eb="17">
      <t>ト</t>
    </rPh>
    <rPh sb="18" eb="19">
      <t>ノゾ</t>
    </rPh>
    <rPh sb="21" eb="22">
      <t>ツチ</t>
    </rPh>
    <rPh sb="23" eb="25">
      <t>ショリ</t>
    </rPh>
    <rPh sb="25" eb="27">
      <t>コンナン</t>
    </rPh>
    <rPh sb="27" eb="28">
      <t>ブツ</t>
    </rPh>
    <phoneticPr fontId="1"/>
  </si>
  <si>
    <t>不燃袋に入らなければ粗大。汚れを取り除く（土は処理困難物）</t>
    <rPh sb="0" eb="2">
      <t>フネン</t>
    </rPh>
    <rPh sb="2" eb="3">
      <t>フクロ</t>
    </rPh>
    <rPh sb="13" eb="14">
      <t>ヨゴ</t>
    </rPh>
    <rPh sb="16" eb="17">
      <t>ト</t>
    </rPh>
    <rPh sb="18" eb="19">
      <t>ノゾ</t>
    </rPh>
    <rPh sb="21" eb="22">
      <t>ツチ</t>
    </rPh>
    <rPh sb="23" eb="25">
      <t>ショリ</t>
    </rPh>
    <rPh sb="25" eb="27">
      <t>コンナン</t>
    </rPh>
    <rPh sb="27" eb="28">
      <t>ブツ</t>
    </rPh>
    <phoneticPr fontId="1"/>
  </si>
  <si>
    <t>使用済みで中が綺麗なもの。汚れていれば不燃</t>
    <rPh sb="0" eb="2">
      <t>シヨウ</t>
    </rPh>
    <rPh sb="2" eb="3">
      <t>ズ</t>
    </rPh>
    <rPh sb="5" eb="6">
      <t>ナカ</t>
    </rPh>
    <rPh sb="7" eb="9">
      <t>キレイ</t>
    </rPh>
    <rPh sb="13" eb="14">
      <t>ヨゴ</t>
    </rPh>
    <rPh sb="19" eb="21">
      <t>フネン</t>
    </rPh>
    <phoneticPr fontId="1"/>
  </si>
  <si>
    <t>不燃袋に入なければ粗大。個人で換えたものに限る。タンクセット可</t>
    <rPh sb="30" eb="31">
      <t>カ</t>
    </rPh>
    <phoneticPr fontId="1"/>
  </si>
  <si>
    <t>販売店または農協に処理依頼（草刈機は粗大）</t>
    <rPh sb="0" eb="3">
      <t>ハンバイテン</t>
    </rPh>
    <rPh sb="6" eb="8">
      <t>ノウキョウ</t>
    </rPh>
    <rPh sb="9" eb="11">
      <t>ショリ</t>
    </rPh>
    <rPh sb="11" eb="13">
      <t>イライ</t>
    </rPh>
    <rPh sb="14" eb="16">
      <t>クサカリ</t>
    </rPh>
    <rPh sb="16" eb="17">
      <t>キ</t>
    </rPh>
    <rPh sb="18" eb="20">
      <t>ソダイ</t>
    </rPh>
    <phoneticPr fontId="1"/>
  </si>
  <si>
    <t>１回につき２個まで。他の不燃物と別にすること　
プラスチック製の物は通常の不燃</t>
    <rPh sb="1" eb="2">
      <t>カイ</t>
    </rPh>
    <rPh sb="6" eb="7">
      <t>コ</t>
    </rPh>
    <rPh sb="10" eb="11">
      <t>タ</t>
    </rPh>
    <rPh sb="12" eb="14">
      <t>フネン</t>
    </rPh>
    <rPh sb="14" eb="15">
      <t>ブツ</t>
    </rPh>
    <rPh sb="16" eb="17">
      <t>ベツ</t>
    </rPh>
    <rPh sb="30" eb="31">
      <t>セイ</t>
    </rPh>
    <rPh sb="32" eb="33">
      <t>モノ</t>
    </rPh>
    <rPh sb="34" eb="36">
      <t>ツウジョウ</t>
    </rPh>
    <rPh sb="37" eb="39">
      <t>フネン</t>
    </rPh>
    <phoneticPr fontId="1"/>
  </si>
  <si>
    <t>針金が釣り部のみであれば可燃</t>
    <phoneticPr fontId="1"/>
  </si>
  <si>
    <t>針金入りは不燃</t>
    <rPh sb="0" eb="2">
      <t>ハリガネ</t>
    </rPh>
    <rPh sb="2" eb="3">
      <t>イ</t>
    </rPh>
    <rPh sb="5" eb="7">
      <t>フネン</t>
    </rPh>
    <phoneticPr fontId="1"/>
  </si>
  <si>
    <t>個人用のみ</t>
    <rPh sb="0" eb="3">
      <t>コジンヨウ</t>
    </rPh>
    <phoneticPr fontId="1"/>
  </si>
  <si>
    <t>リサイクル工場で泡が発生し、リサイクルできないため</t>
    <phoneticPr fontId="1"/>
  </si>
  <si>
    <t>切断し可燃袋に入れる
（縦３０ｃｍ×横３０ｃｍ×長さ１ｍ以内であれば紐で縛り４５リットル可燃袋巻きつけ可）　</t>
    <rPh sb="0" eb="2">
      <t>セツダン</t>
    </rPh>
    <rPh sb="3" eb="5">
      <t>カネン</t>
    </rPh>
    <rPh sb="5" eb="6">
      <t>フクロ</t>
    </rPh>
    <rPh sb="7" eb="8">
      <t>イ</t>
    </rPh>
    <phoneticPr fontId="1"/>
  </si>
  <si>
    <t>不燃袋に入らなければ粗大（網の部分は可燃）
３枚まで処理券１枚</t>
    <rPh sb="0" eb="2">
      <t>フネン</t>
    </rPh>
    <rPh sb="2" eb="3">
      <t>ブクロ</t>
    </rPh>
    <rPh sb="4" eb="5">
      <t>ハイ</t>
    </rPh>
    <rPh sb="10" eb="12">
      <t>ソダイ</t>
    </rPh>
    <rPh sb="13" eb="14">
      <t>アミ</t>
    </rPh>
    <rPh sb="15" eb="17">
      <t>ブブン</t>
    </rPh>
    <rPh sb="18" eb="20">
      <t>カネン</t>
    </rPh>
    <rPh sb="23" eb="24">
      <t>マイ</t>
    </rPh>
    <rPh sb="26" eb="28">
      <t>ショリ</t>
    </rPh>
    <rPh sb="28" eb="29">
      <t>ケン</t>
    </rPh>
    <rPh sb="30" eb="31">
      <t>マイ</t>
    </rPh>
    <phoneticPr fontId="1"/>
  </si>
  <si>
    <t>不燃袋に入らなければ粗大（大小関係なし）
３枚まで処理券１枚</t>
    <rPh sb="0" eb="2">
      <t>フネン</t>
    </rPh>
    <rPh sb="2" eb="3">
      <t>ブクロ</t>
    </rPh>
    <rPh sb="4" eb="5">
      <t>ハイ</t>
    </rPh>
    <rPh sb="10" eb="12">
      <t>ソダイ</t>
    </rPh>
    <rPh sb="22" eb="23">
      <t>マイ</t>
    </rPh>
    <rPh sb="25" eb="27">
      <t>ショリ</t>
    </rPh>
    <rPh sb="27" eb="28">
      <t>ケン</t>
    </rPh>
    <rPh sb="29" eb="30">
      <t>マイ</t>
    </rPh>
    <phoneticPr fontId="1"/>
  </si>
  <si>
    <t>可燃袋に入らなければ粗大。ガラスは不燃・粗大</t>
    <rPh sb="17" eb="19">
      <t>フネン</t>
    </rPh>
    <rPh sb="20" eb="22">
      <t>ソダイ</t>
    </rPh>
    <phoneticPr fontId="1"/>
  </si>
  <si>
    <t>汚物を取り除く。専用でない砂は処理困難物</t>
    <rPh sb="8" eb="10">
      <t>センヨウ</t>
    </rPh>
    <rPh sb="13" eb="14">
      <t>スナ</t>
    </rPh>
    <rPh sb="15" eb="17">
      <t>ショリ</t>
    </rPh>
    <rPh sb="17" eb="19">
      <t>コンナン</t>
    </rPh>
    <rPh sb="19" eb="20">
      <t>ブツ</t>
    </rPh>
    <phoneticPr fontId="1"/>
  </si>
  <si>
    <t>汚物を取り除く。専用でない砂は処理困難物</t>
    <rPh sb="0" eb="2">
      <t>オブツ</t>
    </rPh>
    <rPh sb="3" eb="4">
      <t>ト</t>
    </rPh>
    <rPh sb="5" eb="6">
      <t>ノゾ</t>
    </rPh>
    <rPh sb="8" eb="10">
      <t>センヨウ</t>
    </rPh>
    <rPh sb="13" eb="14">
      <t>スナ</t>
    </rPh>
    <rPh sb="15" eb="17">
      <t>ショリ</t>
    </rPh>
    <rPh sb="17" eb="19">
      <t>コンナン</t>
    </rPh>
    <rPh sb="19" eb="20">
      <t>ブツ</t>
    </rPh>
    <phoneticPr fontId="1"/>
  </si>
  <si>
    <t>中身は残さない</t>
    <phoneticPr fontId="1"/>
  </si>
  <si>
    <t>可燃袋に入らなければ粗大</t>
    <rPh sb="0" eb="2">
      <t>カネン</t>
    </rPh>
    <rPh sb="2" eb="3">
      <t>フクロ</t>
    </rPh>
    <phoneticPr fontId="1"/>
  </si>
  <si>
    <t>金属製の物は不燃</t>
    <rPh sb="0" eb="3">
      <t>キンゾクセイ</t>
    </rPh>
    <rPh sb="4" eb="5">
      <t>モノ</t>
    </rPh>
    <rPh sb="6" eb="8">
      <t>フネン</t>
    </rPh>
    <phoneticPr fontId="1"/>
  </si>
  <si>
    <t>可燃袋に入らなければ粗大</t>
    <rPh sb="0" eb="1">
      <t>カ</t>
    </rPh>
    <phoneticPr fontId="1"/>
  </si>
  <si>
    <t>可燃袋に入れる</t>
    <phoneticPr fontId="1"/>
  </si>
  <si>
    <t>よみ</t>
    <phoneticPr fontId="1"/>
  </si>
  <si>
    <t>汚れがある場合、軽くすすぎ乾かす（汚れや、匂いの落ちない物は不燃）</t>
    <rPh sb="0" eb="1">
      <t>ヨゴ</t>
    </rPh>
    <rPh sb="5" eb="7">
      <t>バアイ</t>
    </rPh>
    <rPh sb="8" eb="9">
      <t>カル</t>
    </rPh>
    <rPh sb="13" eb="14">
      <t>カワ</t>
    </rPh>
    <rPh sb="30" eb="31">
      <t>フ</t>
    </rPh>
    <phoneticPr fontId="1"/>
  </si>
  <si>
    <t>紙や布に染み込ませるか固める</t>
    <rPh sb="0" eb="1">
      <t>カミ</t>
    </rPh>
    <rPh sb="2" eb="3">
      <t>フ</t>
    </rPh>
    <rPh sb="4" eb="5">
      <t>シ</t>
    </rPh>
    <rPh sb="6" eb="7">
      <t>コ</t>
    </rPh>
    <rPh sb="11" eb="12">
      <t>カタ</t>
    </rPh>
    <phoneticPr fontId="1"/>
  </si>
  <si>
    <t>紙や布に染み込ませるか固める。容器は不燃</t>
    <rPh sb="0" eb="1">
      <t>カミ</t>
    </rPh>
    <rPh sb="2" eb="3">
      <t>ヌノ</t>
    </rPh>
    <rPh sb="4" eb="5">
      <t>シ</t>
    </rPh>
    <rPh sb="6" eb="7">
      <t>コ</t>
    </rPh>
    <rPh sb="11" eb="12">
      <t>カタ</t>
    </rPh>
    <rPh sb="15" eb="17">
      <t>ヨウキ</t>
    </rPh>
    <rPh sb="18" eb="20">
      <t>フネン</t>
    </rPh>
    <phoneticPr fontId="1"/>
  </si>
  <si>
    <t>汚れがひどい物は可燃</t>
    <rPh sb="6" eb="7">
      <t>モノ</t>
    </rPh>
    <phoneticPr fontId="1"/>
  </si>
  <si>
    <t>使用済みで中が綺麗なもの。汚れていれば不燃</t>
    <phoneticPr fontId="1"/>
  </si>
  <si>
    <t>販売店に処理依頼。リサイクル推奨（本体・充電器は不燃でも収集可）</t>
    <rPh sb="4" eb="6">
      <t>ショリ</t>
    </rPh>
    <rPh sb="6" eb="8">
      <t>イライ</t>
    </rPh>
    <rPh sb="14" eb="16">
      <t>スイショウ</t>
    </rPh>
    <rPh sb="17" eb="19">
      <t>ホンタイ</t>
    </rPh>
    <rPh sb="20" eb="23">
      <t>ジュウデンキ</t>
    </rPh>
    <rPh sb="28" eb="30">
      <t>シュウシュウ</t>
    </rPh>
    <phoneticPr fontId="1"/>
  </si>
  <si>
    <t>綺麗であれば古布でも可</t>
    <rPh sb="0" eb="2">
      <t>キレイ</t>
    </rPh>
    <rPh sb="6" eb="7">
      <t>コ</t>
    </rPh>
    <rPh sb="7" eb="8">
      <t>フ</t>
    </rPh>
    <rPh sb="10" eb="11">
      <t>カ</t>
    </rPh>
    <phoneticPr fontId="1"/>
  </si>
  <si>
    <t>汚れなどがある場合は軽くすすぎ乾かす。汚れのひどい物や中身が全て取り出せないものは可燃</t>
    <rPh sb="19" eb="20">
      <t>ヨゴ</t>
    </rPh>
    <rPh sb="25" eb="26">
      <t>モノ</t>
    </rPh>
    <rPh sb="27" eb="29">
      <t>ナカミ</t>
    </rPh>
    <rPh sb="30" eb="31">
      <t>スベ</t>
    </rPh>
    <rPh sb="32" eb="33">
      <t>ト</t>
    </rPh>
    <rPh sb="34" eb="35">
      <t>ダ</t>
    </rPh>
    <rPh sb="41" eb="43">
      <t>カネン</t>
    </rPh>
    <phoneticPr fontId="1"/>
  </si>
  <si>
    <t>可燃袋に入らなければ粗大</t>
    <rPh sb="0" eb="2">
      <t>カネン</t>
    </rPh>
    <phoneticPr fontId="1"/>
  </si>
  <si>
    <t>可燃袋に入れる
（１辺１ｍ以内に折り畳めば４５リットル可燃袋巻きつけ可）</t>
    <rPh sb="30" eb="31">
      <t>マ</t>
    </rPh>
    <phoneticPr fontId="1"/>
  </si>
  <si>
    <t>３辺（縦・横・高さ）の合計を確認
（ゲージは折りたたんだサイズで可）</t>
    <phoneticPr fontId="1"/>
  </si>
  <si>
    <t>折りたたんだ状態で３辺（縦・横・高さ）の合計を確認</t>
    <rPh sb="0" eb="1">
      <t>オ</t>
    </rPh>
    <rPh sb="6" eb="8">
      <t>ジョウタイ</t>
    </rPh>
    <phoneticPr fontId="1"/>
  </si>
  <si>
    <t>３辺（縦・横・高さ）の合計を確認</t>
  </si>
  <si>
    <t>切断できない場合は鉢とセット可（土は処理困難物）３辺（縦・横・高さ）の合計を確認</t>
    <rPh sb="0" eb="2">
      <t>セツダン</t>
    </rPh>
    <rPh sb="6" eb="8">
      <t>バアイ</t>
    </rPh>
    <rPh sb="9" eb="10">
      <t>ハチ</t>
    </rPh>
    <rPh sb="14" eb="15">
      <t>カ</t>
    </rPh>
    <rPh sb="16" eb="17">
      <t>ツチ</t>
    </rPh>
    <rPh sb="18" eb="20">
      <t>ショリ</t>
    </rPh>
    <rPh sb="20" eb="22">
      <t>コンナン</t>
    </rPh>
    <rPh sb="22" eb="23">
      <t>ブツ</t>
    </rPh>
    <phoneticPr fontId="1"/>
  </si>
  <si>
    <t>不燃袋に入らなければ粗大。３辺（縦・横・高さ）の合計を確認</t>
  </si>
  <si>
    <t>天板も含む。３辺（縦・横・高さ）の合計を確認</t>
    <rPh sb="0" eb="1">
      <t>テン</t>
    </rPh>
    <rPh sb="1" eb="2">
      <t>バン</t>
    </rPh>
    <rPh sb="3" eb="4">
      <t>フク</t>
    </rPh>
    <phoneticPr fontId="1"/>
  </si>
  <si>
    <t>３辺（縦・横・高さ）の合計を確認
セットで処理券２枚</t>
    <rPh sb="21" eb="23">
      <t>ショリ</t>
    </rPh>
    <rPh sb="23" eb="24">
      <t>ケン</t>
    </rPh>
    <rPh sb="25" eb="26">
      <t>マイ</t>
    </rPh>
    <phoneticPr fontId="1"/>
  </si>
  <si>
    <t>１人用３脚まで処理券１枚。２人、３人用は３辺（縦・横・高さ）の合計を確認</t>
    <rPh sb="1" eb="3">
      <t>ニンヨウ</t>
    </rPh>
    <rPh sb="2" eb="3">
      <t>ヨウ</t>
    </rPh>
    <rPh sb="4" eb="5">
      <t>キャク</t>
    </rPh>
    <rPh sb="7" eb="9">
      <t>ショリ</t>
    </rPh>
    <rPh sb="9" eb="10">
      <t>ケン</t>
    </rPh>
    <rPh sb="11" eb="12">
      <t>マイ</t>
    </rPh>
    <rPh sb="14" eb="15">
      <t>ニン</t>
    </rPh>
    <rPh sb="17" eb="18">
      <t>ニン</t>
    </rPh>
    <rPh sb="18" eb="19">
      <t>ヨウ</t>
    </rPh>
    <phoneticPr fontId="1"/>
  </si>
  <si>
    <t>中が綺麗でも缶・ビン不可</t>
    <rPh sb="0" eb="1">
      <t>ナカ</t>
    </rPh>
    <phoneticPr fontId="1"/>
  </si>
  <si>
    <t>割れた物は新聞紙等で包み「危険」と表示</t>
    <rPh sb="0" eb="1">
      <t>ワ</t>
    </rPh>
    <rPh sb="3" eb="4">
      <t>モノ</t>
    </rPh>
    <rPh sb="5" eb="8">
      <t>シンブンシ</t>
    </rPh>
    <rPh sb="8" eb="9">
      <t>トウ</t>
    </rPh>
    <rPh sb="10" eb="11">
      <t>ツツ</t>
    </rPh>
    <rPh sb="17" eb="19">
      <t>ヒョウジ</t>
    </rPh>
    <phoneticPr fontId="1"/>
  </si>
  <si>
    <t>割れたものは新聞紙で包み「危険」と表示</t>
    <rPh sb="0" eb="1">
      <t>ワ</t>
    </rPh>
    <rPh sb="6" eb="9">
      <t>シンブンシ</t>
    </rPh>
    <rPh sb="10" eb="11">
      <t>ツツ</t>
    </rPh>
    <rPh sb="17" eb="19">
      <t>ヒョウジ</t>
    </rPh>
    <phoneticPr fontId="1"/>
  </si>
  <si>
    <t>バッグ内にクラブ１５本まで処理券１枚</t>
    <rPh sb="3" eb="4">
      <t>ナイ</t>
    </rPh>
    <rPh sb="10" eb="11">
      <t>ホン</t>
    </rPh>
    <rPh sb="13" eb="15">
      <t>ショリ</t>
    </rPh>
    <rPh sb="15" eb="16">
      <t>ケン</t>
    </rPh>
    <rPh sb="17" eb="18">
      <t>マイ</t>
    </rPh>
    <phoneticPr fontId="1"/>
  </si>
  <si>
    <t>３辺（縦・横・高さ）の合計を確認。
２人で持てなければ解体必要</t>
    <rPh sb="19" eb="20">
      <t>ニン</t>
    </rPh>
    <rPh sb="21" eb="22">
      <t>モ</t>
    </rPh>
    <rPh sb="27" eb="29">
      <t>カイタイ</t>
    </rPh>
    <rPh sb="29" eb="31">
      <t>ヒツヨウ</t>
    </rPh>
    <phoneticPr fontId="1"/>
  </si>
  <si>
    <t>上記以外は粗大。１ｍ×１ｍ　１０枚まで処理券１枚
１ｍ×１．８ｍ　５枚まで処理券１枚</t>
    <rPh sb="0" eb="2">
      <t>ジョウキ</t>
    </rPh>
    <rPh sb="2" eb="4">
      <t>イガイ</t>
    </rPh>
    <rPh sb="5" eb="7">
      <t>ソダイ</t>
    </rPh>
    <rPh sb="34" eb="35">
      <t>マイ</t>
    </rPh>
    <rPh sb="37" eb="39">
      <t>ショリ</t>
    </rPh>
    <rPh sb="39" eb="40">
      <t>ケン</t>
    </rPh>
    <rPh sb="41" eb="42">
      <t>マイ</t>
    </rPh>
    <phoneticPr fontId="1"/>
  </si>
  <si>
    <t>Ａ列1であれば+1</t>
    <rPh sb="1" eb="2">
      <t>レツ</t>
    </rPh>
    <phoneticPr fontId="1"/>
  </si>
  <si>
    <t>H行と検索ワードが
一致していれば1</t>
    <rPh sb="1" eb="2">
      <t>ギョウ</t>
    </rPh>
    <rPh sb="3" eb="5">
      <t>ケンサク</t>
    </rPh>
    <rPh sb="10" eb="12">
      <t>イッチ</t>
    </rPh>
    <phoneticPr fontId="1"/>
  </si>
  <si>
    <t>Ｂ列一致行のみ表示
Vlookup検索用</t>
    <rPh sb="1" eb="2">
      <t>レツ</t>
    </rPh>
    <rPh sb="2" eb="4">
      <t>イッチ</t>
    </rPh>
    <rPh sb="4" eb="5">
      <t>ギョウ</t>
    </rPh>
    <rPh sb="7" eb="9">
      <t>ヒョウジ</t>
    </rPh>
    <rPh sb="17" eb="19">
      <t>ケンサク</t>
    </rPh>
    <rPh sb="19" eb="20">
      <t>ヨウ</t>
    </rPh>
    <phoneticPr fontId="1"/>
  </si>
  <si>
    <t>フタ付は６個まで処理券１枚（紐で一括りにすること、大小組合せ可）。引き出し式は積み重ねて３辺（縦・横・高さ）の合計を確認</t>
    <rPh sb="2" eb="3">
      <t>ツキ</t>
    </rPh>
    <rPh sb="5" eb="6">
      <t>コ</t>
    </rPh>
    <rPh sb="8" eb="10">
      <t>ショリ</t>
    </rPh>
    <rPh sb="10" eb="11">
      <t>ケン</t>
    </rPh>
    <rPh sb="12" eb="13">
      <t>マイ</t>
    </rPh>
    <rPh sb="14" eb="15">
      <t>ヒモ</t>
    </rPh>
    <rPh sb="16" eb="17">
      <t>ヒト</t>
    </rPh>
    <rPh sb="17" eb="18">
      <t>クク</t>
    </rPh>
    <rPh sb="25" eb="27">
      <t>ダイショウ</t>
    </rPh>
    <rPh sb="27" eb="29">
      <t>クミアワ</t>
    </rPh>
    <rPh sb="30" eb="31">
      <t>カ</t>
    </rPh>
    <rPh sb="33" eb="34">
      <t>ヒ</t>
    </rPh>
    <rPh sb="35" eb="36">
      <t>ダ</t>
    </rPh>
    <rPh sb="37" eb="38">
      <t>シキ</t>
    </rPh>
    <rPh sb="39" eb="40">
      <t>ツ</t>
    </rPh>
    <rPh sb="41" eb="42">
      <t>カサ</t>
    </rPh>
    <phoneticPr fontId="1"/>
  </si>
  <si>
    <t>解体し可燃袋に入れる
（木製の場合、縦３０ｃｍ×横３０ｃｍ×長さ１ｍ以内であれば紐で縛り４５リットル可燃袋巻きつけ可）　</t>
    <rPh sb="0" eb="2">
      <t>カイタイ</t>
    </rPh>
    <rPh sb="3" eb="5">
      <t>カネン</t>
    </rPh>
    <rPh sb="5" eb="6">
      <t>フクロ</t>
    </rPh>
    <rPh sb="7" eb="8">
      <t>イ</t>
    </rPh>
    <rPh sb="12" eb="14">
      <t>モクセイ</t>
    </rPh>
    <rPh sb="15" eb="17">
      <t>バアイ</t>
    </rPh>
    <rPh sb="30" eb="31">
      <t>ナガ</t>
    </rPh>
    <rPh sb="34" eb="36">
      <t>イナイ</t>
    </rPh>
    <phoneticPr fontId="1"/>
  </si>
  <si>
    <t>不燃袋に入らなければ粗大</t>
    <rPh sb="0" eb="1">
      <t>フ</t>
    </rPh>
    <phoneticPr fontId="1"/>
  </si>
  <si>
    <t>処理券１枚（付属のマットレス一緒に回収可）</t>
    <rPh sb="0" eb="2">
      <t>ショリ</t>
    </rPh>
    <rPh sb="2" eb="3">
      <t>ケン</t>
    </rPh>
    <rPh sb="4" eb="5">
      <t>マイ</t>
    </rPh>
    <rPh sb="6" eb="8">
      <t>フゾク</t>
    </rPh>
    <rPh sb="14" eb="16">
      <t>イッショ</t>
    </rPh>
    <rPh sb="17" eb="19">
      <t>カイシュウ</t>
    </rPh>
    <rPh sb="19" eb="20">
      <t>カ</t>
    </rPh>
    <phoneticPr fontId="1"/>
  </si>
  <si>
    <t>セットで販売されているものであれば７点まで処理券２枚</t>
    <phoneticPr fontId="1"/>
  </si>
  <si>
    <t>処理券２枚（スプリングが入っている物を含む）</t>
    <rPh sb="12" eb="13">
      <t>ハイ</t>
    </rPh>
    <rPh sb="17" eb="18">
      <t>モノ</t>
    </rPh>
    <rPh sb="19" eb="20">
      <t>フク</t>
    </rPh>
    <phoneticPr fontId="1"/>
  </si>
  <si>
    <t>折りたたんだ状態で３辺（縦・横・高さ）の合計を確認（１台毎に処理券必要）</t>
    <rPh sb="0" eb="1">
      <t>オ</t>
    </rPh>
    <rPh sb="6" eb="8">
      <t>ジョウタイ</t>
    </rPh>
    <rPh sb="27" eb="28">
      <t>ダイ</t>
    </rPh>
    <rPh sb="28" eb="29">
      <t>マイ</t>
    </rPh>
    <rPh sb="30" eb="32">
      <t>ショリ</t>
    </rPh>
    <rPh sb="32" eb="33">
      <t>ケン</t>
    </rPh>
    <rPh sb="33" eb="35">
      <t>ヒツヨウ</t>
    </rPh>
    <phoneticPr fontId="1"/>
  </si>
  <si>
    <t>６枚まで処理券１枚</t>
    <rPh sb="1" eb="2">
      <t>マイ</t>
    </rPh>
    <rPh sb="4" eb="6">
      <t>ショリ</t>
    </rPh>
    <rPh sb="6" eb="7">
      <t>ケン</t>
    </rPh>
    <rPh sb="8" eb="9">
      <t>マイ</t>
    </rPh>
    <phoneticPr fontId="1"/>
  </si>
  <si>
    <t>出　し　方　の　ポ　イ　ン　ト</t>
    <rPh sb="0" eb="1">
      <t>ダ</t>
    </rPh>
    <rPh sb="4" eb="5">
      <t>カタ</t>
    </rPh>
    <phoneticPr fontId="1"/>
  </si>
  <si>
    <t>新聞紙等で包み「危険」と表示（危険なので割らない）
（別袋に入れる）</t>
    <rPh sb="0" eb="3">
      <t>シンブンシ</t>
    </rPh>
    <rPh sb="3" eb="4">
      <t>トウ</t>
    </rPh>
    <rPh sb="5" eb="6">
      <t>ツツ</t>
    </rPh>
    <rPh sb="12" eb="14">
      <t>ヒョウジ</t>
    </rPh>
    <rPh sb="20" eb="21">
      <t>ワ</t>
    </rPh>
    <phoneticPr fontId="1"/>
  </si>
  <si>
    <t>新聞紙等で包み「危険」と表示（危険なので割らない・長いままで可・はみ出し可）（別袋に入れる）。蛍光灯のみ出す場合は１回につき１０本まで２０L袋を付ける</t>
    <rPh sb="0" eb="3">
      <t>シンブンシ</t>
    </rPh>
    <rPh sb="3" eb="4">
      <t>トウ</t>
    </rPh>
    <rPh sb="5" eb="6">
      <t>ツツ</t>
    </rPh>
    <rPh sb="12" eb="14">
      <t>ヒョウジ</t>
    </rPh>
    <rPh sb="20" eb="21">
      <t>ワ</t>
    </rPh>
    <rPh sb="25" eb="26">
      <t>ナガ</t>
    </rPh>
    <rPh sb="30" eb="31">
      <t>カ</t>
    </rPh>
    <rPh sb="34" eb="35">
      <t>ダ</t>
    </rPh>
    <rPh sb="36" eb="37">
      <t>カ</t>
    </rPh>
    <rPh sb="47" eb="50">
      <t>ケイコウトウ</t>
    </rPh>
    <rPh sb="52" eb="53">
      <t>ダ</t>
    </rPh>
    <rPh sb="54" eb="56">
      <t>バアイ</t>
    </rPh>
    <rPh sb="70" eb="71">
      <t>ブクロ</t>
    </rPh>
    <rPh sb="72" eb="73">
      <t>ツ</t>
    </rPh>
    <phoneticPr fontId="1"/>
  </si>
  <si>
    <t>鍋（金属製・土鍋）</t>
    <rPh sb="0" eb="1">
      <t>なべ</t>
    </rPh>
    <rPh sb="2" eb="4">
      <t>きんぞく</t>
    </rPh>
    <rPh sb="4" eb="5">
      <t>せい</t>
    </rPh>
    <rPh sb="6" eb="8">
      <t>どなべ</t>
    </rPh>
    <phoneticPr fontId="1" type="Hiragana"/>
  </si>
  <si>
    <t>品　　　名</t>
    <rPh sb="0" eb="1">
      <t>ひん</t>
    </rPh>
    <rPh sb="4" eb="5">
      <t>めい</t>
    </rPh>
    <phoneticPr fontId="1" type="Hiragana"/>
  </si>
  <si>
    <t>あ</t>
    <phoneticPr fontId="1" type="Hiragana"/>
  </si>
  <si>
    <t>アイスクリームの容器（紙製）</t>
    <rPh sb="8" eb="10">
      <t>ようき</t>
    </rPh>
    <rPh sb="11" eb="12">
      <t>かみ</t>
    </rPh>
    <rPh sb="12" eb="13">
      <t>せい</t>
    </rPh>
    <phoneticPr fontId="1" type="Hiragana"/>
  </si>
  <si>
    <t>アイスクリームの容器（プラ製）</t>
    <rPh sb="8" eb="10">
      <t>ようき</t>
    </rPh>
    <rPh sb="13" eb="14">
      <t>せい</t>
    </rPh>
    <phoneticPr fontId="1" type="Hiragana"/>
  </si>
  <si>
    <t>アイスまくら（アイスノン）</t>
    <phoneticPr fontId="1" type="Hiragana"/>
  </si>
  <si>
    <t>足ふきマット</t>
    <rPh sb="0" eb="1">
      <t>あし</t>
    </rPh>
    <phoneticPr fontId="1" type="Hiragana"/>
  </si>
  <si>
    <t>油（食用油）</t>
    <rPh sb="0" eb="1">
      <t>あぶら</t>
    </rPh>
    <rPh sb="2" eb="4">
      <t>しょくよう</t>
    </rPh>
    <rPh sb="4" eb="5">
      <t>あぶら</t>
    </rPh>
    <phoneticPr fontId="1" type="Hiragana"/>
  </si>
  <si>
    <t>油缶（食用）</t>
    <rPh sb="0" eb="1">
      <t>あぶら</t>
    </rPh>
    <rPh sb="1" eb="2">
      <t>かん</t>
    </rPh>
    <rPh sb="3" eb="5">
      <t>しょくよう</t>
    </rPh>
    <phoneticPr fontId="1" type="Hiragana"/>
  </si>
  <si>
    <t>油ビン（食用）</t>
    <rPh sb="0" eb="1">
      <t>あぶら</t>
    </rPh>
    <rPh sb="4" eb="6">
      <t>しょくよう</t>
    </rPh>
    <phoneticPr fontId="1" type="Hiragana"/>
  </si>
  <si>
    <t>油よけ（レンジ廻り）</t>
    <rPh sb="0" eb="1">
      <t>あぶら</t>
    </rPh>
    <rPh sb="7" eb="8">
      <t>まわ</t>
    </rPh>
    <phoneticPr fontId="1" type="Hiragana"/>
  </si>
  <si>
    <t>雨戸</t>
    <rPh sb="0" eb="2">
      <t>あまど</t>
    </rPh>
    <phoneticPr fontId="1" type="Hiragana"/>
  </si>
  <si>
    <t>網戸（アルミ製）</t>
    <rPh sb="0" eb="2">
      <t>あみど</t>
    </rPh>
    <rPh sb="6" eb="7">
      <t>せい</t>
    </rPh>
    <phoneticPr fontId="1" type="Hiragana"/>
  </si>
  <si>
    <t>アルバム（写真用）</t>
    <rPh sb="5" eb="7">
      <t>しゃしん</t>
    </rPh>
    <rPh sb="7" eb="8">
      <t>よう</t>
    </rPh>
    <phoneticPr fontId="1" type="Hiragana"/>
  </si>
  <si>
    <t>アルミコーティングの袋（プラ製）</t>
    <rPh sb="10" eb="11">
      <t>ふくろ</t>
    </rPh>
    <rPh sb="14" eb="15">
      <t>せい</t>
    </rPh>
    <phoneticPr fontId="1" type="Hiragana"/>
  </si>
  <si>
    <t>アルミサッシ</t>
    <phoneticPr fontId="1" type="Hiragana"/>
  </si>
  <si>
    <t>アルミ鍋・ホーロー鍋・鉄鍋</t>
    <rPh sb="3" eb="4">
      <t>なべ</t>
    </rPh>
    <rPh sb="9" eb="10">
      <t>なべ</t>
    </rPh>
    <rPh sb="11" eb="12">
      <t>てつ</t>
    </rPh>
    <rPh sb="12" eb="13">
      <t>なべ</t>
    </rPh>
    <phoneticPr fontId="1" type="Hiragana"/>
  </si>
  <si>
    <t>アルミ箔の容器（即席用アルミ鍋）</t>
    <rPh sb="3" eb="4">
      <t>はく</t>
    </rPh>
    <rPh sb="5" eb="7">
      <t>ようき</t>
    </rPh>
    <rPh sb="8" eb="10">
      <t>そくせき</t>
    </rPh>
    <rPh sb="10" eb="11">
      <t>よう</t>
    </rPh>
    <rPh sb="14" eb="15">
      <t>なべ</t>
    </rPh>
    <phoneticPr fontId="1" type="Hiragana"/>
  </si>
  <si>
    <t>アルミホイール（自動車用）</t>
    <rPh sb="8" eb="12">
      <t>じどうしゃよう</t>
    </rPh>
    <phoneticPr fontId="1" type="Hiragana"/>
  </si>
  <si>
    <t>アルミホイル（調理用）</t>
    <rPh sb="7" eb="10">
      <t>ちょうりよう</t>
    </rPh>
    <phoneticPr fontId="1" type="Hiragana"/>
  </si>
  <si>
    <t>安全カミソリ</t>
    <rPh sb="0" eb="2">
      <t>あんぜん</t>
    </rPh>
    <phoneticPr fontId="1" type="Hiragana"/>
  </si>
  <si>
    <t>アンテナ（ＢＳアンテナも含む）</t>
    <rPh sb="12" eb="13">
      <t>ふく</t>
    </rPh>
    <phoneticPr fontId="1" type="Hiragana"/>
  </si>
  <si>
    <t>い</t>
    <phoneticPr fontId="1" type="Hiragana"/>
  </si>
  <si>
    <t>石</t>
    <rPh sb="0" eb="1">
      <t>いし</t>
    </rPh>
    <phoneticPr fontId="1" type="Hiragana"/>
  </si>
  <si>
    <t>衣装ケース（金属製）</t>
    <rPh sb="0" eb="2">
      <t>いしょう</t>
    </rPh>
    <rPh sb="6" eb="8">
      <t>きんぞく</t>
    </rPh>
    <rPh sb="8" eb="9">
      <t>せい</t>
    </rPh>
    <phoneticPr fontId="1" type="Hiragana"/>
  </si>
  <si>
    <t>衣装ケース（プラ製）</t>
    <rPh sb="0" eb="2">
      <t>いしょう</t>
    </rPh>
    <rPh sb="8" eb="9">
      <t>せい</t>
    </rPh>
    <phoneticPr fontId="1" type="Hiragana"/>
  </si>
  <si>
    <t>板（ベニヤ板等）</t>
    <rPh sb="0" eb="1">
      <t>いた</t>
    </rPh>
    <rPh sb="5" eb="6">
      <t>いた</t>
    </rPh>
    <rPh sb="6" eb="7">
      <t>など</t>
    </rPh>
    <phoneticPr fontId="1" type="Hiragana"/>
  </si>
  <si>
    <t>犬小屋（木製、プラ製）</t>
    <rPh sb="0" eb="1">
      <t>いぬ</t>
    </rPh>
    <rPh sb="1" eb="3">
      <t>ごや</t>
    </rPh>
    <rPh sb="4" eb="6">
      <t>もくせい</t>
    </rPh>
    <rPh sb="9" eb="10">
      <t>せい</t>
    </rPh>
    <phoneticPr fontId="1" type="Hiragana"/>
  </si>
  <si>
    <t>衣類乾燥機</t>
    <rPh sb="0" eb="2">
      <t>いるい</t>
    </rPh>
    <rPh sb="2" eb="5">
      <t>かんそうき</t>
    </rPh>
    <phoneticPr fontId="1" type="Hiragana"/>
  </si>
  <si>
    <t>インクカートリッジ（トナー）</t>
    <phoneticPr fontId="1" type="Hiragana"/>
  </si>
  <si>
    <t>インクカートリッジ（パソコンプリンター用）</t>
    <rPh sb="19" eb="20">
      <t>よう</t>
    </rPh>
    <phoneticPr fontId="1" type="Hiragana"/>
  </si>
  <si>
    <t>インクリボン</t>
    <phoneticPr fontId="1" type="Hiragana"/>
  </si>
  <si>
    <t>う</t>
    <phoneticPr fontId="1" type="Hiragana"/>
  </si>
  <si>
    <t>ウィッグ（かつら）</t>
    <phoneticPr fontId="1" type="Hiragana"/>
  </si>
  <si>
    <t>ウインドエアコン</t>
    <phoneticPr fontId="1" type="Hiragana"/>
  </si>
  <si>
    <t>ウインドサーフィン（ポール、ボード、帆）</t>
    <rPh sb="18" eb="19">
      <t>ほ</t>
    </rPh>
    <phoneticPr fontId="1" type="Hiragana"/>
  </si>
  <si>
    <t>ウインドファン</t>
    <phoneticPr fontId="1" type="Hiragana"/>
  </si>
  <si>
    <t>植木鉢（陶器製）</t>
    <rPh sb="0" eb="3">
      <t>うえきばち</t>
    </rPh>
    <rPh sb="4" eb="6">
      <t>とうき</t>
    </rPh>
    <rPh sb="6" eb="7">
      <t>せい</t>
    </rPh>
    <phoneticPr fontId="1" type="Hiragana"/>
  </si>
  <si>
    <t>植木鉢（プラ製）</t>
    <rPh sb="0" eb="3">
      <t>うえきばち</t>
    </rPh>
    <rPh sb="6" eb="7">
      <t>せい</t>
    </rPh>
    <phoneticPr fontId="1" type="Hiragana"/>
  </si>
  <si>
    <t>浮き輪</t>
    <rPh sb="0" eb="1">
      <t>う</t>
    </rPh>
    <rPh sb="2" eb="3">
      <t>わ</t>
    </rPh>
    <phoneticPr fontId="1" type="Hiragana"/>
  </si>
  <si>
    <t>臼（うす）（木製・石製）</t>
    <rPh sb="0" eb="1">
      <t>うす</t>
    </rPh>
    <rPh sb="6" eb="8">
      <t>もくせい</t>
    </rPh>
    <rPh sb="9" eb="10">
      <t>いし</t>
    </rPh>
    <rPh sb="10" eb="11">
      <t>せい</t>
    </rPh>
    <phoneticPr fontId="1" type="Hiragana"/>
  </si>
  <si>
    <t>ウッドカーペット（竹製含む）</t>
    <rPh sb="9" eb="11">
      <t>たけせい</t>
    </rPh>
    <rPh sb="11" eb="12">
      <t>ふく</t>
    </rPh>
    <phoneticPr fontId="1" type="Hiragana"/>
  </si>
  <si>
    <t>ウッドデッキ</t>
    <phoneticPr fontId="1" type="Hiragana"/>
  </si>
  <si>
    <t>腕時計</t>
    <rPh sb="0" eb="1">
      <t>うで</t>
    </rPh>
    <rPh sb="1" eb="3">
      <t>どけい</t>
    </rPh>
    <phoneticPr fontId="1" type="Hiragana"/>
  </si>
  <si>
    <t>羽毛ジャケット</t>
    <rPh sb="0" eb="2">
      <t>うもう</t>
    </rPh>
    <phoneticPr fontId="1" type="Hiragana"/>
  </si>
  <si>
    <t>羽毛布団</t>
    <rPh sb="0" eb="2">
      <t>うもう</t>
    </rPh>
    <rPh sb="2" eb="4">
      <t>ふとん</t>
    </rPh>
    <phoneticPr fontId="1" type="Hiragana"/>
  </si>
  <si>
    <t>え</t>
    <phoneticPr fontId="1" type="Hiragana"/>
  </si>
  <si>
    <t>エアコン</t>
    <phoneticPr fontId="1" type="Hiragana"/>
  </si>
  <si>
    <t>液晶テレビ</t>
    <rPh sb="0" eb="2">
      <t>えきしょう</t>
    </rPh>
    <phoneticPr fontId="1" type="Hiragana"/>
  </si>
  <si>
    <t>液体洗剤の容器</t>
    <rPh sb="0" eb="2">
      <t>えきたい</t>
    </rPh>
    <rPh sb="2" eb="4">
      <t>せんざい</t>
    </rPh>
    <rPh sb="5" eb="7">
      <t>ようき</t>
    </rPh>
    <phoneticPr fontId="1" type="Hiragana"/>
  </si>
  <si>
    <t>絵具（鉛容器）</t>
    <rPh sb="0" eb="2">
      <t>えのぐ</t>
    </rPh>
    <rPh sb="3" eb="4">
      <t>なまり</t>
    </rPh>
    <rPh sb="4" eb="6">
      <t>ようき</t>
    </rPh>
    <phoneticPr fontId="1" type="Hiragana"/>
  </si>
  <si>
    <t>絵具（プラ製）</t>
    <rPh sb="0" eb="2">
      <t>えのぐ</t>
    </rPh>
    <rPh sb="5" eb="6">
      <t>せい</t>
    </rPh>
    <phoneticPr fontId="1" type="Hiragana"/>
  </si>
  <si>
    <t>ＭＤ（ケースを含む）</t>
    <rPh sb="7" eb="8">
      <t>ふく</t>
    </rPh>
    <phoneticPr fontId="1" type="Hiragana"/>
  </si>
  <si>
    <t>ＬＥＤ電球</t>
    <rPh sb="3" eb="5">
      <t>でんきゅう</t>
    </rPh>
    <phoneticPr fontId="1" type="Hiragana"/>
  </si>
  <si>
    <t>延長コード</t>
    <rPh sb="0" eb="2">
      <t>えんちょう</t>
    </rPh>
    <phoneticPr fontId="1" type="Hiragana"/>
  </si>
  <si>
    <t>お</t>
    <phoneticPr fontId="1" type="Hiragana"/>
  </si>
  <si>
    <t>オイル（自動車・オートバイ用）</t>
    <rPh sb="4" eb="7">
      <t>じどうしゃ</t>
    </rPh>
    <rPh sb="13" eb="14">
      <t>よう</t>
    </rPh>
    <phoneticPr fontId="1" type="Hiragana"/>
  </si>
  <si>
    <t>オイルヒーター</t>
    <phoneticPr fontId="1" type="Hiragana"/>
  </si>
  <si>
    <t>応接セット・ダイニングテーブルセット</t>
    <rPh sb="0" eb="2">
      <t>おうせつ</t>
    </rPh>
    <phoneticPr fontId="1" type="Hiragana"/>
  </si>
  <si>
    <t>オーディオ類</t>
    <rPh sb="5" eb="6">
      <t>るい</t>
    </rPh>
    <phoneticPr fontId="1" type="Hiragana"/>
  </si>
  <si>
    <t>オートバイ</t>
    <phoneticPr fontId="1" type="Hiragana"/>
  </si>
  <si>
    <t>オーブントースター</t>
    <phoneticPr fontId="1" type="Hiragana"/>
  </si>
  <si>
    <t>オーブンレンジ</t>
    <phoneticPr fontId="1" type="Hiragana"/>
  </si>
  <si>
    <t>桶（木製・プラ製）</t>
    <rPh sb="0" eb="1">
      <t>おけ</t>
    </rPh>
    <rPh sb="2" eb="4">
      <t>もくせい</t>
    </rPh>
    <rPh sb="7" eb="8">
      <t>せい</t>
    </rPh>
    <phoneticPr fontId="1" type="Hiragana"/>
  </si>
  <si>
    <t>おむつ（布・紙）</t>
    <rPh sb="4" eb="5">
      <t>ぬの</t>
    </rPh>
    <rPh sb="6" eb="7">
      <t>かみ</t>
    </rPh>
    <phoneticPr fontId="1" type="Hiragana"/>
  </si>
  <si>
    <t>おもちゃ（金属製）</t>
    <rPh sb="5" eb="8">
      <t>きんぞくせい</t>
    </rPh>
    <phoneticPr fontId="1" type="Hiragana"/>
  </si>
  <si>
    <t>おもちゃ（プラ製）</t>
    <rPh sb="7" eb="8">
      <t>せい</t>
    </rPh>
    <phoneticPr fontId="1" type="Hiragana"/>
  </si>
  <si>
    <t>折りたたみキャンプテーブルセット</t>
    <rPh sb="0" eb="1">
      <t>お</t>
    </rPh>
    <phoneticPr fontId="1" type="Hiragana"/>
  </si>
  <si>
    <t>折りたたみベッド（ワンタッチ式の物のみ）</t>
    <rPh sb="0" eb="1">
      <t>お</t>
    </rPh>
    <rPh sb="14" eb="15">
      <t>しき</t>
    </rPh>
    <rPh sb="16" eb="17">
      <t>もの</t>
    </rPh>
    <phoneticPr fontId="1" type="Hiragana"/>
  </si>
  <si>
    <t>温度計（水銀）</t>
    <rPh sb="0" eb="3">
      <t>おんどけい</t>
    </rPh>
    <rPh sb="4" eb="6">
      <t>すいぎん</t>
    </rPh>
    <phoneticPr fontId="1" type="Hiragana"/>
  </si>
  <si>
    <t>温度計（デジタル・針）</t>
    <rPh sb="0" eb="3">
      <t>おんどけい</t>
    </rPh>
    <rPh sb="9" eb="10">
      <t>はり</t>
    </rPh>
    <phoneticPr fontId="1" type="Hiragana"/>
  </si>
  <si>
    <t>か</t>
    <phoneticPr fontId="1" type="Hiragana"/>
  </si>
  <si>
    <t>ガーデニングテーブルセット（木製）</t>
    <rPh sb="14" eb="16">
      <t>もくせい</t>
    </rPh>
    <phoneticPr fontId="1" type="Hiragana"/>
  </si>
  <si>
    <t>カーテン（布）　</t>
    <rPh sb="5" eb="6">
      <t>ぬの</t>
    </rPh>
    <phoneticPr fontId="1" type="Hiragana"/>
  </si>
  <si>
    <t>カーテン（レース）　</t>
    <phoneticPr fontId="1" type="Hiragana"/>
  </si>
  <si>
    <t>カーテンレール</t>
    <phoneticPr fontId="1" type="Hiragana"/>
  </si>
  <si>
    <t>カート（運搬用台車）</t>
    <rPh sb="4" eb="7">
      <t>うんぱんよう</t>
    </rPh>
    <rPh sb="7" eb="9">
      <t>だいしゃ</t>
    </rPh>
    <phoneticPr fontId="1" type="Hiragana"/>
  </si>
  <si>
    <t>カート（子供用玩具）</t>
    <rPh sb="4" eb="7">
      <t>こどもよう</t>
    </rPh>
    <rPh sb="7" eb="9">
      <t>がんぐ</t>
    </rPh>
    <phoneticPr fontId="1" type="Hiragana"/>
  </si>
  <si>
    <t>カーナビ</t>
    <phoneticPr fontId="1" type="Hiragana"/>
  </si>
  <si>
    <t>カーペット</t>
    <phoneticPr fontId="1" type="Hiragana"/>
  </si>
  <si>
    <t>懐中電灯</t>
    <rPh sb="0" eb="2">
      <t>かいちゅう</t>
    </rPh>
    <rPh sb="2" eb="4">
      <t>でんとう</t>
    </rPh>
    <phoneticPr fontId="1" type="Hiragana"/>
  </si>
  <si>
    <t>カイロ（使い捨て）</t>
    <rPh sb="4" eb="5">
      <t>つか</t>
    </rPh>
    <rPh sb="6" eb="7">
      <t>す</t>
    </rPh>
    <phoneticPr fontId="1" type="Hiragana"/>
  </si>
  <si>
    <t>カイロ（金属製）</t>
    <rPh sb="4" eb="7">
      <t>きんぞくせい</t>
    </rPh>
    <phoneticPr fontId="1" type="Hiragana"/>
  </si>
  <si>
    <t>鏡</t>
    <rPh sb="0" eb="1">
      <t>かがみ</t>
    </rPh>
    <phoneticPr fontId="1" type="Hiragana"/>
  </si>
  <si>
    <t>額縁</t>
    <rPh sb="0" eb="2">
      <t>がくぶち</t>
    </rPh>
    <phoneticPr fontId="1" type="Hiragana"/>
  </si>
  <si>
    <t>家具類</t>
    <rPh sb="0" eb="2">
      <t>かぐ</t>
    </rPh>
    <rPh sb="2" eb="3">
      <t>るい</t>
    </rPh>
    <phoneticPr fontId="1" type="Hiragana"/>
  </si>
  <si>
    <t>掛け軸</t>
    <rPh sb="0" eb="1">
      <t>か</t>
    </rPh>
    <rPh sb="2" eb="3">
      <t>じく</t>
    </rPh>
    <phoneticPr fontId="1" type="Hiragana"/>
  </si>
  <si>
    <t>傘（大きいパラソルも含む）</t>
    <rPh sb="0" eb="1">
      <t>かさ</t>
    </rPh>
    <rPh sb="2" eb="3">
      <t>おお</t>
    </rPh>
    <rPh sb="10" eb="11">
      <t>ふく</t>
    </rPh>
    <phoneticPr fontId="1" type="Hiragana"/>
  </si>
  <si>
    <t>加湿器</t>
    <rPh sb="0" eb="2">
      <t>かしつ</t>
    </rPh>
    <rPh sb="2" eb="3">
      <t>き</t>
    </rPh>
    <phoneticPr fontId="1" type="Hiragana"/>
  </si>
  <si>
    <t>ガスオーブン</t>
    <phoneticPr fontId="1" type="Hiragana"/>
  </si>
  <si>
    <t>ガスボンベ（プロパン）</t>
    <phoneticPr fontId="1" type="Hiragana"/>
  </si>
  <si>
    <t>ガスレンジ</t>
    <phoneticPr fontId="1" type="Hiragana"/>
  </si>
  <si>
    <t>カセット式ガスボンベ</t>
    <rPh sb="4" eb="5">
      <t>しき</t>
    </rPh>
    <phoneticPr fontId="1" type="Hiragana"/>
  </si>
  <si>
    <t>カセット式コンロ</t>
    <rPh sb="4" eb="5">
      <t>しき</t>
    </rPh>
    <phoneticPr fontId="1" type="Hiragana"/>
  </si>
  <si>
    <t>カセットテープ（ケースを含む）</t>
    <rPh sb="12" eb="13">
      <t>ふく</t>
    </rPh>
    <phoneticPr fontId="1" type="Hiragana"/>
  </si>
  <si>
    <t>カッターナイフ</t>
    <phoneticPr fontId="1" type="Hiragana"/>
  </si>
  <si>
    <t>カップ麺の容器（紙製）</t>
    <rPh sb="3" eb="4">
      <t>めん</t>
    </rPh>
    <rPh sb="5" eb="7">
      <t>ようき</t>
    </rPh>
    <rPh sb="8" eb="9">
      <t>かみ</t>
    </rPh>
    <rPh sb="9" eb="10">
      <t>せい</t>
    </rPh>
    <phoneticPr fontId="1" type="Hiragana"/>
  </si>
  <si>
    <t>カップ麺の容器（プラ製）</t>
    <rPh sb="3" eb="4">
      <t>めん</t>
    </rPh>
    <rPh sb="5" eb="7">
      <t>ようき</t>
    </rPh>
    <rPh sb="10" eb="11">
      <t>せい</t>
    </rPh>
    <phoneticPr fontId="1" type="Hiragana"/>
  </si>
  <si>
    <t>蚊取り線香</t>
    <rPh sb="0" eb="2">
      <t>かと</t>
    </rPh>
    <rPh sb="3" eb="5">
      <t>せんこう</t>
    </rPh>
    <phoneticPr fontId="1" type="Hiragana"/>
  </si>
  <si>
    <t>蚊取り線香の缶</t>
    <rPh sb="0" eb="2">
      <t>かと</t>
    </rPh>
    <rPh sb="3" eb="5">
      <t>せんこう</t>
    </rPh>
    <rPh sb="6" eb="7">
      <t>かん</t>
    </rPh>
    <phoneticPr fontId="1" type="Hiragana"/>
  </si>
  <si>
    <t>カヌー（ＦＲＰ製）</t>
    <rPh sb="7" eb="8">
      <t>せい</t>
    </rPh>
    <phoneticPr fontId="1" type="Hiragana"/>
  </si>
  <si>
    <t>カバン・バッグ</t>
    <phoneticPr fontId="1" type="Hiragana"/>
  </si>
  <si>
    <t>花瓶（陶器製・ガラス製）</t>
    <rPh sb="0" eb="2">
      <t>かびん</t>
    </rPh>
    <rPh sb="3" eb="5">
      <t>とうき</t>
    </rPh>
    <rPh sb="5" eb="6">
      <t>せい</t>
    </rPh>
    <rPh sb="10" eb="11">
      <t>せい</t>
    </rPh>
    <phoneticPr fontId="1" type="Hiragana"/>
  </si>
  <si>
    <t>紙おむつ</t>
    <rPh sb="0" eb="1">
      <t>かみ</t>
    </rPh>
    <phoneticPr fontId="1" type="Hiragana"/>
  </si>
  <si>
    <t>紙くず（シュレッダーごみを含む）</t>
    <rPh sb="0" eb="1">
      <t>かみ</t>
    </rPh>
    <rPh sb="13" eb="14">
      <t>ふく</t>
    </rPh>
    <phoneticPr fontId="1" type="Hiragana"/>
  </si>
  <si>
    <t>カミソリ</t>
    <phoneticPr fontId="1" type="Hiragana"/>
  </si>
  <si>
    <t>紙パック（牛乳パック等）</t>
    <rPh sb="0" eb="1">
      <t>かみ</t>
    </rPh>
    <rPh sb="5" eb="7">
      <t>ぎゅうにゅう</t>
    </rPh>
    <rPh sb="10" eb="11">
      <t>など</t>
    </rPh>
    <phoneticPr fontId="1" type="Hiragana"/>
  </si>
  <si>
    <t>紙袋</t>
    <rPh sb="0" eb="2">
      <t>かみぶくろ</t>
    </rPh>
    <phoneticPr fontId="1" type="Hiragana"/>
  </si>
  <si>
    <t>カメラ</t>
    <phoneticPr fontId="1" type="Hiragana"/>
  </si>
  <si>
    <t>カヤック（ＦＲＰ製）</t>
    <rPh sb="8" eb="9">
      <t>せい</t>
    </rPh>
    <phoneticPr fontId="1" type="Hiragana"/>
  </si>
  <si>
    <t>カラーボックス</t>
    <phoneticPr fontId="1" type="Hiragana"/>
  </si>
  <si>
    <t>カラオケセット</t>
    <phoneticPr fontId="1" type="Hiragana"/>
  </si>
  <si>
    <t>ガラス</t>
    <phoneticPr fontId="1" type="Hiragana"/>
  </si>
  <si>
    <t>ガラスクリーナー（スプレー缶）</t>
    <rPh sb="13" eb="14">
      <t>かん</t>
    </rPh>
    <phoneticPr fontId="1" type="Hiragana"/>
  </si>
  <si>
    <t>ガラスコップ</t>
    <phoneticPr fontId="1" type="Hiragana"/>
  </si>
  <si>
    <t>ガラス障子、ガラス戸</t>
    <rPh sb="3" eb="5">
      <t>しょうじ</t>
    </rPh>
    <rPh sb="9" eb="10">
      <t>ど</t>
    </rPh>
    <phoneticPr fontId="1" type="Hiragana"/>
  </si>
  <si>
    <t>ガラス製品</t>
    <rPh sb="3" eb="5">
      <t>せいひん</t>
    </rPh>
    <phoneticPr fontId="1" type="Hiragana"/>
  </si>
  <si>
    <t>軽石（かるいし）</t>
    <rPh sb="0" eb="1">
      <t>かる</t>
    </rPh>
    <rPh sb="1" eb="2">
      <t>いし</t>
    </rPh>
    <phoneticPr fontId="1" type="Hiragana"/>
  </si>
  <si>
    <t>革ジャン</t>
    <rPh sb="0" eb="1">
      <t>かわ</t>
    </rPh>
    <phoneticPr fontId="1" type="Hiragana"/>
  </si>
  <si>
    <t>瓦</t>
    <rPh sb="0" eb="1">
      <t>かわら</t>
    </rPh>
    <phoneticPr fontId="1" type="Hiragana"/>
  </si>
  <si>
    <t>換気扇</t>
    <rPh sb="0" eb="3">
      <t>かんきせん</t>
    </rPh>
    <phoneticPr fontId="1" type="Hiragana"/>
  </si>
  <si>
    <t>緩衝材（紙製）</t>
    <rPh sb="0" eb="2">
      <t>かんしょう</t>
    </rPh>
    <rPh sb="2" eb="3">
      <t>ざい</t>
    </rPh>
    <rPh sb="4" eb="5">
      <t>かみ</t>
    </rPh>
    <rPh sb="5" eb="6">
      <t>せい</t>
    </rPh>
    <phoneticPr fontId="1" type="Hiragana"/>
  </si>
  <si>
    <t>緩衝材（発泡スチロール・プラ製）</t>
    <rPh sb="0" eb="2">
      <t>かんしょう</t>
    </rPh>
    <rPh sb="2" eb="3">
      <t>ざい</t>
    </rPh>
    <rPh sb="4" eb="6">
      <t>はっぽう</t>
    </rPh>
    <rPh sb="14" eb="15">
      <t>せい</t>
    </rPh>
    <phoneticPr fontId="1" type="Hiragana"/>
  </si>
  <si>
    <t>缶詰の缶（食用・飲料用）</t>
    <rPh sb="0" eb="2">
      <t>かんづめ</t>
    </rPh>
    <rPh sb="3" eb="4">
      <t>かん</t>
    </rPh>
    <rPh sb="5" eb="7">
      <t>しょくよう</t>
    </rPh>
    <rPh sb="8" eb="10">
      <t>いんりょう</t>
    </rPh>
    <rPh sb="10" eb="11">
      <t>よう</t>
    </rPh>
    <phoneticPr fontId="1" type="Hiragana"/>
  </si>
  <si>
    <t>乾燥剤</t>
    <rPh sb="0" eb="2">
      <t>かんそう</t>
    </rPh>
    <rPh sb="2" eb="3">
      <t>ざい</t>
    </rPh>
    <phoneticPr fontId="1" type="Hiragana"/>
  </si>
  <si>
    <t>乾電池</t>
    <rPh sb="0" eb="3">
      <t>かんでんち</t>
    </rPh>
    <phoneticPr fontId="1" type="Hiragana"/>
  </si>
  <si>
    <t>観葉植物</t>
    <rPh sb="0" eb="2">
      <t>かんよう</t>
    </rPh>
    <rPh sb="2" eb="4">
      <t>しょくぶつ</t>
    </rPh>
    <phoneticPr fontId="1" type="Hiragana"/>
  </si>
  <si>
    <t>き</t>
    <phoneticPr fontId="1" type="Hiragana"/>
  </si>
  <si>
    <t>木（木切れ、木の枝、木の幹）</t>
    <rPh sb="0" eb="1">
      <t>き</t>
    </rPh>
    <rPh sb="2" eb="3">
      <t>き</t>
    </rPh>
    <rPh sb="3" eb="4">
      <t>ぎ</t>
    </rPh>
    <rPh sb="6" eb="7">
      <t>き</t>
    </rPh>
    <rPh sb="8" eb="9">
      <t>えだ</t>
    </rPh>
    <rPh sb="10" eb="11">
      <t>き</t>
    </rPh>
    <rPh sb="12" eb="13">
      <t>みき</t>
    </rPh>
    <phoneticPr fontId="1" type="Hiragana"/>
  </si>
  <si>
    <t>ギター（ソフトケース含む）</t>
    <rPh sb="10" eb="11">
      <t>ふく</t>
    </rPh>
    <phoneticPr fontId="1" type="Hiragana"/>
  </si>
  <si>
    <t>キックボード</t>
    <phoneticPr fontId="1" type="Hiragana"/>
  </si>
  <si>
    <t>着物（たんもの）</t>
    <rPh sb="0" eb="2">
      <t>きもの</t>
    </rPh>
    <phoneticPr fontId="1" type="Hiragana"/>
  </si>
  <si>
    <t>脚立</t>
    <rPh sb="0" eb="2">
      <t>きゃたつ</t>
    </rPh>
    <phoneticPr fontId="1" type="Hiragana"/>
  </si>
  <si>
    <t>キャップ・ふた（プラ製）</t>
    <rPh sb="10" eb="11">
      <t>せい</t>
    </rPh>
    <phoneticPr fontId="1" type="Hiragana"/>
  </si>
  <si>
    <t>牛乳パック</t>
    <rPh sb="0" eb="2">
      <t>ぎゅうにゅう</t>
    </rPh>
    <phoneticPr fontId="1" type="Hiragana"/>
  </si>
  <si>
    <t>教科書・ノート</t>
    <rPh sb="0" eb="3">
      <t>きょうかしょ</t>
    </rPh>
    <phoneticPr fontId="1" type="Hiragana"/>
  </si>
  <si>
    <t>強化耐熱ガラス鍋</t>
    <rPh sb="0" eb="2">
      <t>きょうか</t>
    </rPh>
    <rPh sb="2" eb="4">
      <t>たいねつ</t>
    </rPh>
    <rPh sb="7" eb="8">
      <t>なべ</t>
    </rPh>
    <phoneticPr fontId="1" type="Hiragana"/>
  </si>
  <si>
    <t>鏡台</t>
    <rPh sb="0" eb="2">
      <t>きょうだい</t>
    </rPh>
    <phoneticPr fontId="1" type="Hiragana"/>
  </si>
  <si>
    <t>金庫（手提げ）</t>
    <rPh sb="0" eb="2">
      <t>きんこ</t>
    </rPh>
    <rPh sb="3" eb="5">
      <t>てさ</t>
    </rPh>
    <phoneticPr fontId="1" type="Hiragana"/>
  </si>
  <si>
    <t>く</t>
    <phoneticPr fontId="1" type="Hiragana"/>
  </si>
  <si>
    <t>杭（金属製）</t>
    <rPh sb="0" eb="1">
      <t>くい</t>
    </rPh>
    <rPh sb="2" eb="5">
      <t>きんぞくせい</t>
    </rPh>
    <phoneticPr fontId="1" type="Hiragana"/>
  </si>
  <si>
    <t>杭（木製）</t>
    <rPh sb="0" eb="1">
      <t>くい</t>
    </rPh>
    <rPh sb="2" eb="4">
      <t>もくせい</t>
    </rPh>
    <phoneticPr fontId="1" type="Hiragana"/>
  </si>
  <si>
    <t>空気清浄器</t>
    <rPh sb="0" eb="2">
      <t>くうき</t>
    </rPh>
    <rPh sb="2" eb="4">
      <t>せいじょう</t>
    </rPh>
    <rPh sb="4" eb="5">
      <t>き</t>
    </rPh>
    <phoneticPr fontId="1" type="Hiragana"/>
  </si>
  <si>
    <t>クーラーボックス</t>
    <phoneticPr fontId="1" type="Hiragana"/>
  </si>
  <si>
    <t>釘・ネジ</t>
    <rPh sb="0" eb="1">
      <t>くぎ</t>
    </rPh>
    <phoneticPr fontId="1" type="Hiragana"/>
  </si>
  <si>
    <t>草刈機</t>
    <rPh sb="0" eb="2">
      <t>くさかり</t>
    </rPh>
    <rPh sb="2" eb="3">
      <t>き</t>
    </rPh>
    <phoneticPr fontId="1" type="Hiragana"/>
  </si>
  <si>
    <t>草刈機の刃</t>
    <rPh sb="0" eb="2">
      <t>くさかり</t>
    </rPh>
    <rPh sb="2" eb="3">
      <t>き</t>
    </rPh>
    <rPh sb="4" eb="5">
      <t>は</t>
    </rPh>
    <phoneticPr fontId="1" type="Hiragana"/>
  </si>
  <si>
    <t>草・花</t>
    <rPh sb="0" eb="1">
      <t>くさ</t>
    </rPh>
    <rPh sb="2" eb="3">
      <t>はな</t>
    </rPh>
    <phoneticPr fontId="1" type="Hiragana"/>
  </si>
  <si>
    <t>串（焼き鳥串等の木製・プラ製）</t>
    <rPh sb="0" eb="1">
      <t>くし</t>
    </rPh>
    <rPh sb="2" eb="3">
      <t>や</t>
    </rPh>
    <rPh sb="4" eb="5">
      <t>とり</t>
    </rPh>
    <rPh sb="5" eb="6">
      <t>くし</t>
    </rPh>
    <rPh sb="6" eb="7">
      <t>とう</t>
    </rPh>
    <rPh sb="8" eb="10">
      <t>もくせい</t>
    </rPh>
    <rPh sb="13" eb="14">
      <t>せい</t>
    </rPh>
    <phoneticPr fontId="1" type="Hiragana"/>
  </si>
  <si>
    <t>薬の入っていた容器（ガラス製）</t>
    <rPh sb="0" eb="1">
      <t>くすり</t>
    </rPh>
    <rPh sb="2" eb="3">
      <t>はい</t>
    </rPh>
    <rPh sb="7" eb="9">
      <t>ようき</t>
    </rPh>
    <rPh sb="13" eb="14">
      <t>せい</t>
    </rPh>
    <phoneticPr fontId="1" type="Hiragana"/>
  </si>
  <si>
    <t>薬の入っていた容器（プラ製）</t>
    <rPh sb="0" eb="1">
      <t>くすり</t>
    </rPh>
    <rPh sb="2" eb="3">
      <t>はい</t>
    </rPh>
    <rPh sb="7" eb="9">
      <t>ようき</t>
    </rPh>
    <rPh sb="12" eb="13">
      <t>せい</t>
    </rPh>
    <phoneticPr fontId="1" type="Hiragana"/>
  </si>
  <si>
    <t>口紅</t>
    <rPh sb="0" eb="2">
      <t>くちべに</t>
    </rPh>
    <phoneticPr fontId="1" type="Hiragana"/>
  </si>
  <si>
    <t>靴</t>
    <rPh sb="0" eb="1">
      <t>くつ</t>
    </rPh>
    <phoneticPr fontId="1" type="Hiragana"/>
  </si>
  <si>
    <t>靴下</t>
    <rPh sb="0" eb="2">
      <t>くつした</t>
    </rPh>
    <phoneticPr fontId="1" type="Hiragana"/>
  </si>
  <si>
    <t>クッション</t>
    <phoneticPr fontId="1" type="Hiragana"/>
  </si>
  <si>
    <t>クラッカー（花火、パーティー用）</t>
    <rPh sb="6" eb="8">
      <t>はなび</t>
    </rPh>
    <rPh sb="14" eb="15">
      <t>よう</t>
    </rPh>
    <phoneticPr fontId="1" type="Hiragana"/>
  </si>
  <si>
    <t>クリーニングの袋</t>
    <rPh sb="7" eb="8">
      <t>ふくろ</t>
    </rPh>
    <phoneticPr fontId="1" type="Hiragana"/>
  </si>
  <si>
    <t>車のキャリア</t>
    <rPh sb="0" eb="1">
      <t>くるま</t>
    </rPh>
    <phoneticPr fontId="1" type="Hiragana"/>
  </si>
  <si>
    <t>グローブ</t>
    <phoneticPr fontId="1" type="Hiragana"/>
  </si>
  <si>
    <t>け</t>
    <phoneticPr fontId="1" type="Hiragana"/>
  </si>
  <si>
    <t>携行缶</t>
    <rPh sb="0" eb="2">
      <t>けいこう</t>
    </rPh>
    <rPh sb="2" eb="3">
      <t>かん</t>
    </rPh>
    <phoneticPr fontId="1" type="Hiragana"/>
  </si>
  <si>
    <t>蛍光灯（管）</t>
    <rPh sb="0" eb="3">
      <t>けいこうとう</t>
    </rPh>
    <rPh sb="4" eb="5">
      <t>かん</t>
    </rPh>
    <phoneticPr fontId="1" type="Hiragana"/>
  </si>
  <si>
    <t>珪藻土バスマット</t>
    <rPh sb="0" eb="3">
      <t>けいそうど</t>
    </rPh>
    <phoneticPr fontId="1" type="Hiragana"/>
  </si>
  <si>
    <t>携帯電話</t>
    <rPh sb="0" eb="2">
      <t>けいたい</t>
    </rPh>
    <rPh sb="2" eb="4">
      <t>でんわ</t>
    </rPh>
    <phoneticPr fontId="1" type="Hiragana"/>
  </si>
  <si>
    <t>ゲーム機本体</t>
    <rPh sb="3" eb="4">
      <t>き</t>
    </rPh>
    <rPh sb="4" eb="6">
      <t>ほんたい</t>
    </rPh>
    <phoneticPr fontId="1" type="Hiragana"/>
  </si>
  <si>
    <t>ゲームソフト</t>
    <phoneticPr fontId="1" type="Hiragana"/>
  </si>
  <si>
    <t>下駄箱</t>
    <rPh sb="0" eb="2">
      <t>げた</t>
    </rPh>
    <rPh sb="2" eb="3">
      <t>ばこ</t>
    </rPh>
    <phoneticPr fontId="1" type="Hiragana"/>
  </si>
  <si>
    <t>ケチャップのチューブ</t>
    <phoneticPr fontId="1" type="Hiragana"/>
  </si>
  <si>
    <t>血圧計</t>
    <rPh sb="0" eb="3">
      <t>けつあつけい</t>
    </rPh>
    <phoneticPr fontId="1" type="Hiragana"/>
  </si>
  <si>
    <t>健康器具</t>
    <rPh sb="0" eb="2">
      <t>けんこう</t>
    </rPh>
    <rPh sb="2" eb="4">
      <t>きぐ</t>
    </rPh>
    <phoneticPr fontId="1" type="Hiragana"/>
  </si>
  <si>
    <t>剣山</t>
    <rPh sb="0" eb="2">
      <t>けんざん</t>
    </rPh>
    <phoneticPr fontId="1" type="Hiragana"/>
  </si>
  <si>
    <t>剣道具</t>
    <rPh sb="0" eb="1">
      <t>けん</t>
    </rPh>
    <rPh sb="1" eb="3">
      <t>どうぐ</t>
    </rPh>
    <phoneticPr fontId="1" type="Hiragana"/>
  </si>
  <si>
    <t>こ</t>
    <phoneticPr fontId="1" type="Hiragana"/>
  </si>
  <si>
    <t>碁石（石製・ガラス製）</t>
    <rPh sb="0" eb="2">
      <t>ごいし</t>
    </rPh>
    <rPh sb="3" eb="4">
      <t>いし</t>
    </rPh>
    <rPh sb="4" eb="5">
      <t>せい</t>
    </rPh>
    <rPh sb="9" eb="10">
      <t>せい</t>
    </rPh>
    <phoneticPr fontId="1" type="Hiragana"/>
  </si>
  <si>
    <t>碁石（プラ製・貝製）</t>
    <rPh sb="0" eb="2">
      <t>ごいし</t>
    </rPh>
    <rPh sb="5" eb="6">
      <t>せい</t>
    </rPh>
    <rPh sb="7" eb="8">
      <t>かい</t>
    </rPh>
    <rPh sb="8" eb="9">
      <t>せい</t>
    </rPh>
    <phoneticPr fontId="1" type="Hiragana"/>
  </si>
  <si>
    <t>鯉のぼり</t>
    <rPh sb="0" eb="1">
      <t>こい</t>
    </rPh>
    <phoneticPr fontId="1" type="Hiragana"/>
  </si>
  <si>
    <t>鯉のぼりのポール</t>
    <rPh sb="0" eb="1">
      <t>こい</t>
    </rPh>
    <phoneticPr fontId="1" type="Hiragana"/>
  </si>
  <si>
    <t>工具類</t>
    <rPh sb="0" eb="2">
      <t>こうぐ</t>
    </rPh>
    <rPh sb="2" eb="3">
      <t>るい</t>
    </rPh>
    <phoneticPr fontId="1" type="Hiragana"/>
  </si>
  <si>
    <t>広告紙・チラシ</t>
    <rPh sb="0" eb="2">
      <t>こうこく</t>
    </rPh>
    <rPh sb="2" eb="3">
      <t>し</t>
    </rPh>
    <phoneticPr fontId="1" type="Hiragana"/>
  </si>
  <si>
    <t>紅茶の缶</t>
    <rPh sb="0" eb="2">
      <t>こうちゃ</t>
    </rPh>
    <rPh sb="3" eb="4">
      <t>かん</t>
    </rPh>
    <phoneticPr fontId="1" type="Hiragana"/>
  </si>
  <si>
    <t>紅茶のティーパック</t>
    <rPh sb="0" eb="2">
      <t>こうちゃ</t>
    </rPh>
    <phoneticPr fontId="1" type="Hiragana"/>
  </si>
  <si>
    <t>コーヒーメーカー</t>
    <phoneticPr fontId="1" type="Hiragana"/>
  </si>
  <si>
    <t>ござ</t>
    <phoneticPr fontId="1" type="Hiragana"/>
  </si>
  <si>
    <t>こたつ</t>
    <phoneticPr fontId="1" type="Hiragana"/>
  </si>
  <si>
    <t>こたつ布団</t>
    <rPh sb="3" eb="5">
      <t>ふとん</t>
    </rPh>
    <phoneticPr fontId="1" type="Hiragana"/>
  </si>
  <si>
    <t>コップ（プラ製）</t>
    <rPh sb="6" eb="7">
      <t>せい</t>
    </rPh>
    <phoneticPr fontId="1" type="Hiragana"/>
  </si>
  <si>
    <t>琴</t>
    <rPh sb="0" eb="1">
      <t>こと</t>
    </rPh>
    <phoneticPr fontId="1" type="Hiragana"/>
  </si>
  <si>
    <t>ごみ箱・ゴミペール（金属製）</t>
    <rPh sb="2" eb="3">
      <t>ばこ</t>
    </rPh>
    <rPh sb="10" eb="13">
      <t>きんぞくせい</t>
    </rPh>
    <phoneticPr fontId="1" type="Hiragana"/>
  </si>
  <si>
    <t>ごみ箱・ゴミペール（プラ製）</t>
    <rPh sb="2" eb="3">
      <t>ばこ</t>
    </rPh>
    <rPh sb="12" eb="13">
      <t>せい</t>
    </rPh>
    <phoneticPr fontId="1" type="Hiragana"/>
  </si>
  <si>
    <t>ゴム手袋</t>
    <rPh sb="2" eb="4">
      <t>てぶくろ</t>
    </rPh>
    <phoneticPr fontId="1" type="Hiragana"/>
  </si>
  <si>
    <t>ゴム長靴</t>
    <rPh sb="2" eb="4">
      <t>ながぐつ</t>
    </rPh>
    <phoneticPr fontId="1" type="Hiragana"/>
  </si>
  <si>
    <t>ゴムホース</t>
    <phoneticPr fontId="1" type="Hiragana"/>
  </si>
  <si>
    <t>ゴムボート</t>
    <phoneticPr fontId="1" type="Hiragana"/>
  </si>
  <si>
    <t>米びつ</t>
    <rPh sb="0" eb="1">
      <t>こめ</t>
    </rPh>
    <phoneticPr fontId="1" type="Hiragana"/>
  </si>
  <si>
    <t>ゴルフクラブ</t>
    <phoneticPr fontId="1" type="Hiragana"/>
  </si>
  <si>
    <t>ゴルフクラブとゴルフバッグのセット</t>
    <phoneticPr fontId="1" type="Hiragana"/>
  </si>
  <si>
    <t>ゴルフボール</t>
    <phoneticPr fontId="1" type="Hiragana"/>
  </si>
  <si>
    <t>コンクリート</t>
    <phoneticPr fontId="1" type="Hiragana"/>
  </si>
  <si>
    <t>コンテナ（収穫用）</t>
    <rPh sb="5" eb="8">
      <t>しゅうかくよう</t>
    </rPh>
    <phoneticPr fontId="1" type="Hiragana"/>
  </si>
  <si>
    <t>コンパネ</t>
    <phoneticPr fontId="1" type="Hiragana"/>
  </si>
  <si>
    <t>コンポ（ステレオ）</t>
    <phoneticPr fontId="1" type="Hiragana"/>
  </si>
  <si>
    <t>コンポスト（個人購入品）</t>
    <rPh sb="6" eb="8">
      <t>こじん</t>
    </rPh>
    <rPh sb="8" eb="10">
      <t>こうにゅう</t>
    </rPh>
    <rPh sb="10" eb="11">
      <t>ひん</t>
    </rPh>
    <phoneticPr fontId="1" type="Hiragana"/>
  </si>
  <si>
    <t>コンポスト（市貸出品）</t>
    <rPh sb="6" eb="7">
      <t>し</t>
    </rPh>
    <rPh sb="7" eb="9">
      <t>かしだし</t>
    </rPh>
    <rPh sb="9" eb="10">
      <t>ひん</t>
    </rPh>
    <phoneticPr fontId="1" type="Hiragana"/>
  </si>
  <si>
    <t>コンロ（卓上用・カセット式）</t>
    <rPh sb="4" eb="7">
      <t>たくじょうよう</t>
    </rPh>
    <rPh sb="12" eb="13">
      <t>しき</t>
    </rPh>
    <phoneticPr fontId="1" type="Hiragana"/>
  </si>
  <si>
    <t>さ</t>
    <phoneticPr fontId="1" type="Hiragana"/>
  </si>
  <si>
    <t>サーフボード</t>
    <phoneticPr fontId="1" type="Hiragana"/>
  </si>
  <si>
    <t>サイクリングマシーン</t>
    <phoneticPr fontId="1" type="Hiragana"/>
  </si>
  <si>
    <t>サイドボード・サイドボードセット</t>
    <phoneticPr fontId="1" type="Hiragana"/>
  </si>
  <si>
    <t>酒の紙パック（内側が銀色アルミ）</t>
    <rPh sb="0" eb="1">
      <t>さけ</t>
    </rPh>
    <rPh sb="2" eb="3">
      <t>かみ</t>
    </rPh>
    <rPh sb="7" eb="9">
      <t>うちがわ</t>
    </rPh>
    <rPh sb="10" eb="12">
      <t>ぎんいろ</t>
    </rPh>
    <phoneticPr fontId="1" type="Hiragana"/>
  </si>
  <si>
    <t>酒・ワインのビン</t>
    <rPh sb="0" eb="1">
      <t>さけ</t>
    </rPh>
    <phoneticPr fontId="1" type="Hiragana"/>
  </si>
  <si>
    <t>雑誌</t>
    <rPh sb="0" eb="2">
      <t>ざっし</t>
    </rPh>
    <phoneticPr fontId="1" type="Hiragana"/>
  </si>
  <si>
    <t>殺虫剤のスプレー缶</t>
    <rPh sb="0" eb="3">
      <t>さっちゅうざい</t>
    </rPh>
    <rPh sb="8" eb="9">
      <t>かん</t>
    </rPh>
    <phoneticPr fontId="1" type="Hiragana"/>
  </si>
  <si>
    <t>座布団</t>
    <rPh sb="0" eb="3">
      <t>ざぶとん</t>
    </rPh>
    <phoneticPr fontId="1" type="Hiragana"/>
  </si>
  <si>
    <t>サマーベッド（ボンボンベッド）</t>
    <phoneticPr fontId="1" type="Hiragana"/>
  </si>
  <si>
    <t>皿（金属製・陶器製・ガラス製）</t>
    <rPh sb="0" eb="1">
      <t>さら</t>
    </rPh>
    <rPh sb="2" eb="4">
      <t>きんぞく</t>
    </rPh>
    <rPh sb="4" eb="5">
      <t>せい</t>
    </rPh>
    <rPh sb="6" eb="8">
      <t>とうき</t>
    </rPh>
    <rPh sb="8" eb="9">
      <t>せい</t>
    </rPh>
    <rPh sb="13" eb="14">
      <t>せい</t>
    </rPh>
    <phoneticPr fontId="1" type="Hiragana"/>
  </si>
  <si>
    <t>三脚</t>
    <rPh sb="0" eb="2">
      <t>さんきゃく</t>
    </rPh>
    <phoneticPr fontId="1" type="Hiragana"/>
  </si>
  <si>
    <t>珊瑚</t>
    <rPh sb="0" eb="2">
      <t>さんご</t>
    </rPh>
    <phoneticPr fontId="1" type="Hiragana"/>
  </si>
  <si>
    <t>サンダル</t>
    <phoneticPr fontId="1" type="Hiragana"/>
  </si>
  <si>
    <t>三輪車（子供用）</t>
    <rPh sb="0" eb="2">
      <t>さんりん</t>
    </rPh>
    <rPh sb="2" eb="3">
      <t>しゃ</t>
    </rPh>
    <rPh sb="4" eb="7">
      <t>こどもよう</t>
    </rPh>
    <phoneticPr fontId="1" type="Hiragana"/>
  </si>
  <si>
    <t>し</t>
    <phoneticPr fontId="1" type="Hiragana"/>
  </si>
  <si>
    <t>シーツ</t>
    <phoneticPr fontId="1" type="Hiragana"/>
  </si>
  <si>
    <t>ＣＤ（ケースを含む）</t>
    <rPh sb="7" eb="8">
      <t>ふく</t>
    </rPh>
    <phoneticPr fontId="1" type="Hiragana"/>
  </si>
  <si>
    <t>ＣＤプレーヤー</t>
    <phoneticPr fontId="1" type="Hiragana"/>
  </si>
  <si>
    <t>磁気マットレス</t>
    <rPh sb="0" eb="2">
      <t>じき</t>
    </rPh>
    <phoneticPr fontId="1" type="Hiragana"/>
  </si>
  <si>
    <t>磁石</t>
    <rPh sb="0" eb="2">
      <t>じしゃく</t>
    </rPh>
    <phoneticPr fontId="1" type="Hiragana"/>
  </si>
  <si>
    <t>下着（肌着）</t>
    <rPh sb="0" eb="2">
      <t>したぎ</t>
    </rPh>
    <rPh sb="3" eb="5">
      <t>はだぎ</t>
    </rPh>
    <phoneticPr fontId="1" type="Hiragana"/>
  </si>
  <si>
    <t>七輪</t>
    <rPh sb="0" eb="2">
      <t>しちりん</t>
    </rPh>
    <phoneticPr fontId="1" type="Hiragana"/>
  </si>
  <si>
    <t>自転車のタイヤ・チューブ</t>
    <rPh sb="0" eb="3">
      <t>じてんしゃ</t>
    </rPh>
    <phoneticPr fontId="1" type="Hiragana"/>
  </si>
  <si>
    <t>自動車部品
（バッテリー・発煙筒・マフラー・バンパー等の外装部品）</t>
    <rPh sb="0" eb="3">
      <t>じどうしゃ</t>
    </rPh>
    <rPh sb="3" eb="5">
      <t>ぶひん</t>
    </rPh>
    <rPh sb="4" eb="5">
      <t>ほんぶ</t>
    </rPh>
    <rPh sb="13" eb="16">
      <t>はつえんとう</t>
    </rPh>
    <rPh sb="26" eb="27">
      <t>とう</t>
    </rPh>
    <rPh sb="28" eb="30">
      <t>がいそう</t>
    </rPh>
    <rPh sb="30" eb="32">
      <t>ぶひん</t>
    </rPh>
    <phoneticPr fontId="1" type="Hiragana"/>
  </si>
  <si>
    <t>芝刈り機（家庭用）</t>
    <rPh sb="0" eb="2">
      <t>しばか</t>
    </rPh>
    <rPh sb="3" eb="4">
      <t>き</t>
    </rPh>
    <rPh sb="5" eb="8">
      <t>かていよう</t>
    </rPh>
    <phoneticPr fontId="1" type="Hiragana"/>
  </si>
  <si>
    <t>事務机</t>
    <rPh sb="0" eb="2">
      <t>じむ</t>
    </rPh>
    <rPh sb="2" eb="3">
      <t>づくえ</t>
    </rPh>
    <phoneticPr fontId="1" type="Hiragana"/>
  </si>
  <si>
    <t>写真</t>
    <rPh sb="0" eb="2">
      <t>しゃしん</t>
    </rPh>
    <phoneticPr fontId="1" type="Hiragana"/>
  </si>
  <si>
    <t>シャンプーの容器（詰め替え用含む）</t>
    <rPh sb="6" eb="8">
      <t>ようき</t>
    </rPh>
    <rPh sb="9" eb="10">
      <t>つ</t>
    </rPh>
    <rPh sb="11" eb="12">
      <t>か</t>
    </rPh>
    <rPh sb="13" eb="14">
      <t>よう</t>
    </rPh>
    <rPh sb="14" eb="15">
      <t>ふく</t>
    </rPh>
    <phoneticPr fontId="1" type="Hiragana"/>
  </si>
  <si>
    <t>ジューサーミキサー</t>
    <phoneticPr fontId="1" type="Hiragana"/>
  </si>
  <si>
    <t>じゅうたん</t>
    <phoneticPr fontId="1" type="Hiragana"/>
  </si>
  <si>
    <t>収納庫</t>
    <rPh sb="0" eb="2">
      <t>しゅうのう</t>
    </rPh>
    <rPh sb="2" eb="3">
      <t>こ</t>
    </rPh>
    <phoneticPr fontId="1" type="Hiragana"/>
  </si>
  <si>
    <t>シュレッダーの紙</t>
    <rPh sb="7" eb="8">
      <t>かみ</t>
    </rPh>
    <phoneticPr fontId="1" type="Hiragana"/>
  </si>
  <si>
    <t>ジョイントマット</t>
    <phoneticPr fontId="1" type="Hiragana"/>
  </si>
  <si>
    <t>障子・ふすま</t>
    <rPh sb="0" eb="2">
      <t>しょうじ</t>
    </rPh>
    <phoneticPr fontId="1" type="Hiragana"/>
  </si>
  <si>
    <t>照明器具</t>
    <rPh sb="0" eb="2">
      <t>しょうめい</t>
    </rPh>
    <rPh sb="2" eb="4">
      <t>きぐ</t>
    </rPh>
    <phoneticPr fontId="1" type="Hiragana"/>
  </si>
  <si>
    <t>醤油の容器（紙製）</t>
    <rPh sb="0" eb="2">
      <t>しょうゆ</t>
    </rPh>
    <rPh sb="3" eb="5">
      <t>ようき</t>
    </rPh>
    <rPh sb="6" eb="7">
      <t>かみ</t>
    </rPh>
    <rPh sb="7" eb="8">
      <t>せい</t>
    </rPh>
    <phoneticPr fontId="1" type="Hiragana"/>
  </si>
  <si>
    <t>醤油の容器（プラ製）</t>
    <rPh sb="0" eb="2">
      <t>しょうゆ</t>
    </rPh>
    <rPh sb="3" eb="5">
      <t>ようき</t>
    </rPh>
    <rPh sb="8" eb="9">
      <t>せい</t>
    </rPh>
    <phoneticPr fontId="1" type="Hiragana"/>
  </si>
  <si>
    <t>醤油の容器（ペットボトル）</t>
    <rPh sb="0" eb="2">
      <t>しょうゆ</t>
    </rPh>
    <rPh sb="3" eb="5">
      <t>ようき</t>
    </rPh>
    <phoneticPr fontId="1" type="Hiragana"/>
  </si>
  <si>
    <t>じょうろ（金属製）</t>
    <rPh sb="5" eb="8">
      <t>きんぞくせい</t>
    </rPh>
    <phoneticPr fontId="1" type="Hiragana"/>
  </si>
  <si>
    <t>じょうろ（プラ製）</t>
    <rPh sb="7" eb="8">
      <t>せい</t>
    </rPh>
    <phoneticPr fontId="1" type="Hiragana"/>
  </si>
  <si>
    <t>食卓セット</t>
    <rPh sb="0" eb="2">
      <t>しょくたく</t>
    </rPh>
    <phoneticPr fontId="1" type="Hiragana"/>
  </si>
  <si>
    <t>食用油</t>
    <rPh sb="0" eb="2">
      <t>しょくよう</t>
    </rPh>
    <rPh sb="2" eb="3">
      <t>あぶら</t>
    </rPh>
    <phoneticPr fontId="1" type="Hiragana"/>
  </si>
  <si>
    <t>食用油の容器（缶）</t>
    <rPh sb="0" eb="2">
      <t>しょくよう</t>
    </rPh>
    <rPh sb="2" eb="3">
      <t>あぶら</t>
    </rPh>
    <rPh sb="4" eb="6">
      <t>ようき</t>
    </rPh>
    <rPh sb="7" eb="8">
      <t>かん</t>
    </rPh>
    <phoneticPr fontId="1" type="Hiragana"/>
  </si>
  <si>
    <t>食用油の容器（ガラス製）</t>
    <rPh sb="0" eb="2">
      <t>しょくよう</t>
    </rPh>
    <rPh sb="2" eb="3">
      <t>あぶら</t>
    </rPh>
    <rPh sb="4" eb="6">
      <t>ようき</t>
    </rPh>
    <rPh sb="10" eb="11">
      <t>せい</t>
    </rPh>
    <phoneticPr fontId="1" type="Hiragana"/>
  </si>
  <si>
    <t>食用油の容器（プラ製）</t>
    <rPh sb="0" eb="2">
      <t>しょくよう</t>
    </rPh>
    <rPh sb="2" eb="3">
      <t>あぶら</t>
    </rPh>
    <rPh sb="4" eb="6">
      <t>ようき</t>
    </rPh>
    <rPh sb="9" eb="10">
      <t>せい</t>
    </rPh>
    <phoneticPr fontId="1" type="Hiragana"/>
  </si>
  <si>
    <t>食器乾燥機</t>
    <rPh sb="0" eb="2">
      <t>しょっき</t>
    </rPh>
    <rPh sb="2" eb="5">
      <t>かんそうき</t>
    </rPh>
    <phoneticPr fontId="1" type="Hiragana"/>
  </si>
  <si>
    <t>食器棚・茶箪笥</t>
    <rPh sb="0" eb="2">
      <t>しょっき</t>
    </rPh>
    <rPh sb="2" eb="3">
      <t>だな</t>
    </rPh>
    <rPh sb="4" eb="5">
      <t>ちゃ</t>
    </rPh>
    <rPh sb="5" eb="7">
      <t>たんす</t>
    </rPh>
    <phoneticPr fontId="1" type="Hiragana"/>
  </si>
  <si>
    <t>シリカゲル（乾燥剤）</t>
    <rPh sb="6" eb="9">
      <t>かんそうざい</t>
    </rPh>
    <phoneticPr fontId="1" type="Hiragana"/>
  </si>
  <si>
    <t>シルバーカー（高齢者用手押し車）</t>
    <rPh sb="7" eb="10">
      <t>こうれいしゃ</t>
    </rPh>
    <rPh sb="10" eb="11">
      <t>よう</t>
    </rPh>
    <rPh sb="11" eb="13">
      <t>てお</t>
    </rPh>
    <rPh sb="14" eb="15">
      <t>ぐるま</t>
    </rPh>
    <phoneticPr fontId="1" type="Hiragana"/>
  </si>
  <si>
    <t>新聞紙</t>
    <rPh sb="0" eb="3">
      <t>しんぶんし</t>
    </rPh>
    <phoneticPr fontId="1" type="Hiragana"/>
  </si>
  <si>
    <t>す</t>
    <phoneticPr fontId="1" type="Hiragana"/>
  </si>
  <si>
    <t>水上バイク</t>
    <rPh sb="0" eb="2">
      <t>すいじょう</t>
    </rPh>
    <phoneticPr fontId="1" type="Hiragana"/>
  </si>
  <si>
    <t>水中めがね（ガラス製）</t>
    <rPh sb="0" eb="2">
      <t>すいちゅう</t>
    </rPh>
    <rPh sb="9" eb="10">
      <t>せい</t>
    </rPh>
    <phoneticPr fontId="1" type="Hiragana"/>
  </si>
  <si>
    <t>水中めがね（プラ製）</t>
    <rPh sb="0" eb="2">
      <t>すいちゅう</t>
    </rPh>
    <rPh sb="8" eb="9">
      <t>せい</t>
    </rPh>
    <phoneticPr fontId="1" type="Hiragana"/>
  </si>
  <si>
    <t>水筒（金属製）</t>
    <rPh sb="0" eb="2">
      <t>すいとう</t>
    </rPh>
    <rPh sb="3" eb="6">
      <t>きんぞくせい</t>
    </rPh>
    <phoneticPr fontId="1" type="Hiragana"/>
  </si>
  <si>
    <t>水筒（プラ製）</t>
    <rPh sb="0" eb="2">
      <t>すいとう</t>
    </rPh>
    <rPh sb="5" eb="6">
      <t>せい</t>
    </rPh>
    <phoneticPr fontId="1" type="Hiragana"/>
  </si>
  <si>
    <t>炊飯器</t>
    <rPh sb="0" eb="3">
      <t>すいはんき</t>
    </rPh>
    <phoneticPr fontId="1" type="Hiragana"/>
  </si>
  <si>
    <t>スーツ（背広）</t>
    <rPh sb="4" eb="6">
      <t>せびろ</t>
    </rPh>
    <phoneticPr fontId="1" type="Hiragana"/>
  </si>
  <si>
    <t>スーツケース（ソフト・ハード）</t>
    <phoneticPr fontId="1" type="Hiragana"/>
  </si>
  <si>
    <t>スキーキャリア</t>
    <phoneticPr fontId="1" type="Hiragana"/>
  </si>
  <si>
    <t>スキーセット（板・ストック・ブーツ）</t>
    <rPh sb="7" eb="8">
      <t>いた</t>
    </rPh>
    <phoneticPr fontId="1" type="Hiragana"/>
  </si>
  <si>
    <t>すだれ</t>
    <phoneticPr fontId="1" type="Hiragana"/>
  </si>
  <si>
    <t>ステレオセット（家庭用）</t>
    <rPh sb="8" eb="11">
      <t>かていよう</t>
    </rPh>
    <phoneticPr fontId="1" type="Hiragana"/>
  </si>
  <si>
    <t>ストーブ</t>
    <phoneticPr fontId="1" type="Hiragana"/>
  </si>
  <si>
    <t>ストッキング</t>
    <phoneticPr fontId="1" type="Hiragana"/>
  </si>
  <si>
    <t>ストリームボックス（自動車用）</t>
    <rPh sb="10" eb="13">
      <t>じどうしゃ</t>
    </rPh>
    <rPh sb="13" eb="14">
      <t>よう</t>
    </rPh>
    <phoneticPr fontId="1" type="Hiragana"/>
  </si>
  <si>
    <t>ストロー</t>
    <phoneticPr fontId="1" type="Hiragana"/>
  </si>
  <si>
    <t>砂</t>
    <rPh sb="0" eb="1">
      <t>すな</t>
    </rPh>
    <phoneticPr fontId="1" type="Hiragana"/>
  </si>
  <si>
    <t>スノーボード（ボード・ブーツ）</t>
    <phoneticPr fontId="1" type="Hiragana"/>
  </si>
  <si>
    <t>すのこ（木製・プラ製）</t>
    <rPh sb="4" eb="6">
      <t>もくせい</t>
    </rPh>
    <rPh sb="9" eb="10">
      <t>せい</t>
    </rPh>
    <phoneticPr fontId="1" type="Hiragana"/>
  </si>
  <si>
    <t>スパイクシューズ</t>
    <phoneticPr fontId="1" type="Hiragana"/>
  </si>
  <si>
    <t>スプーン（金属製）</t>
    <rPh sb="5" eb="7">
      <t>きんぞく</t>
    </rPh>
    <rPh sb="7" eb="8">
      <t>せい</t>
    </rPh>
    <phoneticPr fontId="1" type="Hiragana"/>
  </si>
  <si>
    <t>スプーン（プラ製）</t>
    <rPh sb="7" eb="8">
      <t>せい</t>
    </rPh>
    <phoneticPr fontId="1" type="Hiragana"/>
  </si>
  <si>
    <t>スプレー缶
（へアスプレー・カセットボンベ・殺虫剤等）</t>
    <rPh sb="4" eb="5">
      <t>かん</t>
    </rPh>
    <rPh sb="22" eb="24">
      <t>さっちゅう</t>
    </rPh>
    <rPh sb="24" eb="25">
      <t>ざい</t>
    </rPh>
    <rPh sb="25" eb="26">
      <t>とう</t>
    </rPh>
    <phoneticPr fontId="1" type="Hiragana"/>
  </si>
  <si>
    <t>スプレー缶
（花王ブローネ）</t>
    <rPh sb="4" eb="5">
      <t>かん</t>
    </rPh>
    <rPh sb="7" eb="9">
      <t>かおう</t>
    </rPh>
    <phoneticPr fontId="1" type="Hiragana"/>
  </si>
  <si>
    <t>スプレー缶のふた</t>
    <rPh sb="4" eb="5">
      <t>かん</t>
    </rPh>
    <phoneticPr fontId="1" type="Hiragana"/>
  </si>
  <si>
    <t>スポンジ</t>
    <phoneticPr fontId="1" type="Hiragana"/>
  </si>
  <si>
    <t>スマートフォン</t>
    <phoneticPr fontId="1" type="Hiragana"/>
  </si>
  <si>
    <t>炭（バーベキュー用）</t>
    <rPh sb="0" eb="1">
      <t>すみ</t>
    </rPh>
    <rPh sb="8" eb="9">
      <t>よう</t>
    </rPh>
    <phoneticPr fontId="1" type="Hiragana"/>
  </si>
  <si>
    <t>スリッパ</t>
    <phoneticPr fontId="1" type="Hiragana"/>
  </si>
  <si>
    <t>すり鉢</t>
    <rPh sb="2" eb="3">
      <t>ばち</t>
    </rPh>
    <phoneticPr fontId="1" type="Hiragana"/>
  </si>
  <si>
    <t>せ</t>
    <phoneticPr fontId="1" type="Hiragana"/>
  </si>
  <si>
    <t>生花</t>
    <rPh sb="0" eb="2">
      <t>せいか</t>
    </rPh>
    <phoneticPr fontId="1" type="Hiragana"/>
  </si>
  <si>
    <t>石油ストーブ</t>
    <rPh sb="0" eb="2">
      <t>せきゆ</t>
    </rPh>
    <phoneticPr fontId="1" type="Hiragana"/>
  </si>
  <si>
    <t>石油ファンヒーター</t>
    <rPh sb="0" eb="2">
      <t>せきゆ</t>
    </rPh>
    <phoneticPr fontId="1" type="Hiragana"/>
  </si>
  <si>
    <t>石膏ボード</t>
    <rPh sb="0" eb="2">
      <t>せっこう</t>
    </rPh>
    <phoneticPr fontId="1" type="Hiragana"/>
  </si>
  <si>
    <t>せともの</t>
    <phoneticPr fontId="1" type="Hiragana"/>
  </si>
  <si>
    <t>セメント</t>
    <phoneticPr fontId="1" type="Hiragana"/>
  </si>
  <si>
    <t>洗顔料のチューブ</t>
    <rPh sb="0" eb="3">
      <t>せんがんりょう</t>
    </rPh>
    <phoneticPr fontId="1" type="Hiragana"/>
  </si>
  <si>
    <t>洗剤の容器（紙製）</t>
    <rPh sb="0" eb="2">
      <t>せんざい</t>
    </rPh>
    <rPh sb="3" eb="5">
      <t>ようき</t>
    </rPh>
    <rPh sb="6" eb="7">
      <t>かみ</t>
    </rPh>
    <rPh sb="7" eb="8">
      <t>せい</t>
    </rPh>
    <phoneticPr fontId="1" type="Hiragana"/>
  </si>
  <si>
    <t>洗剤の容器（プラ製）</t>
    <rPh sb="0" eb="2">
      <t>せんざい</t>
    </rPh>
    <rPh sb="3" eb="5">
      <t>ようき</t>
    </rPh>
    <rPh sb="8" eb="9">
      <t>せい</t>
    </rPh>
    <phoneticPr fontId="1" type="Hiragana"/>
  </si>
  <si>
    <t>洗濯機</t>
    <rPh sb="0" eb="3">
      <t>せんたくき</t>
    </rPh>
    <phoneticPr fontId="1" type="Hiragana"/>
  </si>
  <si>
    <t>洗濯バサミ</t>
    <rPh sb="0" eb="2">
      <t>せんたく</t>
    </rPh>
    <phoneticPr fontId="1" type="Hiragana"/>
  </si>
  <si>
    <t>洗濯用ハンガー（金属製）</t>
    <rPh sb="0" eb="2">
      <t>せんたく</t>
    </rPh>
    <rPh sb="2" eb="3">
      <t>よう</t>
    </rPh>
    <rPh sb="8" eb="10">
      <t>きんぞく</t>
    </rPh>
    <rPh sb="10" eb="11">
      <t>せい</t>
    </rPh>
    <phoneticPr fontId="1" type="Hiragana"/>
  </si>
  <si>
    <t>剪定枝</t>
    <rPh sb="0" eb="2">
      <t>せんてい</t>
    </rPh>
    <rPh sb="2" eb="3">
      <t>えだ</t>
    </rPh>
    <phoneticPr fontId="1" type="Hiragana"/>
  </si>
  <si>
    <t>扇風機</t>
    <rPh sb="0" eb="3">
      <t>せんぷうき</t>
    </rPh>
    <phoneticPr fontId="1" type="Hiragana"/>
  </si>
  <si>
    <t>洗面器（金属製）</t>
    <rPh sb="0" eb="3">
      <t>せんめんき</t>
    </rPh>
    <rPh sb="4" eb="7">
      <t>きんぞくせい</t>
    </rPh>
    <phoneticPr fontId="1" type="Hiragana"/>
  </si>
  <si>
    <t>洗面器（プラ製）</t>
    <rPh sb="0" eb="3">
      <t>せんめんき</t>
    </rPh>
    <rPh sb="6" eb="7">
      <t>せい</t>
    </rPh>
    <phoneticPr fontId="1" type="Hiragana"/>
  </si>
  <si>
    <t>洗面化粧台</t>
    <rPh sb="0" eb="2">
      <t>せんめん</t>
    </rPh>
    <rPh sb="2" eb="5">
      <t>けしょうだい</t>
    </rPh>
    <phoneticPr fontId="1" type="Hiragana"/>
  </si>
  <si>
    <t>そ</t>
    <phoneticPr fontId="1" type="Hiragana"/>
  </si>
  <si>
    <t>造花</t>
    <rPh sb="0" eb="2">
      <t>ぞうか</t>
    </rPh>
    <phoneticPr fontId="1" type="Hiragana"/>
  </si>
  <si>
    <t>ぞうきん</t>
    <phoneticPr fontId="1" type="Hiragana"/>
  </si>
  <si>
    <t>掃除機（家庭用）</t>
    <rPh sb="0" eb="3">
      <t>そうじき</t>
    </rPh>
    <rPh sb="4" eb="7">
      <t>かていよう</t>
    </rPh>
    <phoneticPr fontId="1" type="Hiragana"/>
  </si>
  <si>
    <t>ソースの容器（プラ製）</t>
    <rPh sb="4" eb="6">
      <t>ようき</t>
    </rPh>
    <rPh sb="9" eb="10">
      <t>せい</t>
    </rPh>
    <phoneticPr fontId="1" type="Hiragana"/>
  </si>
  <si>
    <t>ソーラーパネル</t>
    <phoneticPr fontId="1" type="Hiragana"/>
  </si>
  <si>
    <t>ソーラーライト</t>
    <phoneticPr fontId="1" type="Hiragana"/>
  </si>
  <si>
    <t>ソファー</t>
    <phoneticPr fontId="1" type="Hiragana"/>
  </si>
  <si>
    <t>ソファーセット</t>
    <phoneticPr fontId="1" type="Hiragana"/>
  </si>
  <si>
    <t>ソファーベッド</t>
    <phoneticPr fontId="1" type="Hiragana"/>
  </si>
  <si>
    <t>た</t>
    <phoneticPr fontId="1" type="Hiragana"/>
  </si>
  <si>
    <t>体温計（水銀）</t>
    <rPh sb="0" eb="3">
      <t>たいおんけい</t>
    </rPh>
    <rPh sb="4" eb="6">
      <t>すいぎん</t>
    </rPh>
    <phoneticPr fontId="1" type="Hiragana"/>
  </si>
  <si>
    <t>体温計（電池式）</t>
    <rPh sb="0" eb="3">
      <t>たいおんけい</t>
    </rPh>
    <rPh sb="4" eb="6">
      <t>でんち</t>
    </rPh>
    <rPh sb="6" eb="7">
      <t>しき</t>
    </rPh>
    <phoneticPr fontId="1" type="Hiragana"/>
  </si>
  <si>
    <t>体重計</t>
    <rPh sb="0" eb="3">
      <t>たいじゅうけい</t>
    </rPh>
    <phoneticPr fontId="1" type="Hiragana"/>
  </si>
  <si>
    <t>ダイニングテーブルセット</t>
    <phoneticPr fontId="1" type="Hiragana"/>
  </si>
  <si>
    <t>耐熱ガラス・コップ</t>
    <rPh sb="0" eb="2">
      <t>たいねつ</t>
    </rPh>
    <phoneticPr fontId="1" type="Hiragana"/>
  </si>
  <si>
    <t>タイヤ（自転車用）</t>
    <rPh sb="4" eb="7">
      <t>じてんしゃ</t>
    </rPh>
    <rPh sb="7" eb="8">
      <t>よう</t>
    </rPh>
    <phoneticPr fontId="1" type="Hiragana"/>
  </si>
  <si>
    <t>タイヤ（自動車用）</t>
    <rPh sb="4" eb="7">
      <t>じどうしゃ</t>
    </rPh>
    <rPh sb="7" eb="8">
      <t>よう</t>
    </rPh>
    <phoneticPr fontId="1" type="Hiragana"/>
  </si>
  <si>
    <t>大理石テーブル</t>
    <rPh sb="0" eb="3">
      <t>だいりせき</t>
    </rPh>
    <phoneticPr fontId="1" type="Hiragana"/>
  </si>
  <si>
    <t>タイル</t>
    <phoneticPr fontId="1" type="Hiragana"/>
  </si>
  <si>
    <t>タイルカーペット</t>
    <phoneticPr fontId="1" type="Hiragana"/>
  </si>
  <si>
    <t>ダウンコート・ダウンジャケット</t>
    <phoneticPr fontId="1" type="Hiragana"/>
  </si>
  <si>
    <t>タオル・タオルケット</t>
    <phoneticPr fontId="1" type="Hiragana"/>
  </si>
  <si>
    <t>高枝切りばさみ</t>
    <rPh sb="0" eb="1">
      <t>たか</t>
    </rPh>
    <rPh sb="1" eb="2">
      <t>えだ</t>
    </rPh>
    <rPh sb="2" eb="3">
      <t>き</t>
    </rPh>
    <phoneticPr fontId="1" type="Hiragana"/>
  </si>
  <si>
    <t>竹馬</t>
    <rPh sb="0" eb="2">
      <t>たけうま</t>
    </rPh>
    <phoneticPr fontId="1" type="Hiragana"/>
  </si>
  <si>
    <t>畳</t>
    <rPh sb="0" eb="1">
      <t>たたみ</t>
    </rPh>
    <phoneticPr fontId="1" type="Hiragana"/>
  </si>
  <si>
    <t>卓球台</t>
    <rPh sb="0" eb="3">
      <t>たっきゅうだい</t>
    </rPh>
    <phoneticPr fontId="1" type="Hiragana"/>
  </si>
  <si>
    <t>脱臭剤</t>
    <rPh sb="0" eb="3">
      <t>だっしゅうざい</t>
    </rPh>
    <phoneticPr fontId="1" type="Hiragana"/>
  </si>
  <si>
    <t>タッパーウェア（密閉容器）</t>
    <rPh sb="8" eb="10">
      <t>みっぺい</t>
    </rPh>
    <rPh sb="10" eb="12">
      <t>ようき</t>
    </rPh>
    <phoneticPr fontId="1" type="Hiragana"/>
  </si>
  <si>
    <t>立て看板</t>
    <rPh sb="0" eb="1">
      <t>た</t>
    </rPh>
    <rPh sb="2" eb="4">
      <t>かんばん</t>
    </rPh>
    <phoneticPr fontId="1" type="Hiragana"/>
  </si>
  <si>
    <t>たてす</t>
    <phoneticPr fontId="1" type="Hiragana"/>
  </si>
  <si>
    <t>タブレット型端末</t>
    <rPh sb="5" eb="6">
      <t>かた</t>
    </rPh>
    <rPh sb="6" eb="8">
      <t>たんまつ</t>
    </rPh>
    <phoneticPr fontId="1" type="Hiragana"/>
  </si>
  <si>
    <t>卵のパック（プラ製）</t>
    <rPh sb="0" eb="1">
      <t>たまご</t>
    </rPh>
    <rPh sb="8" eb="9">
      <t>せい</t>
    </rPh>
    <phoneticPr fontId="1" type="Hiragana"/>
  </si>
  <si>
    <t>単行本</t>
    <rPh sb="0" eb="3">
      <t>たんこうぼん</t>
    </rPh>
    <phoneticPr fontId="1" type="Hiragana"/>
  </si>
  <si>
    <t>タンス</t>
    <phoneticPr fontId="1" type="Hiragana"/>
  </si>
  <si>
    <t>ダンボール</t>
    <phoneticPr fontId="1" type="Hiragana"/>
  </si>
  <si>
    <t>ち</t>
    <phoneticPr fontId="1" type="Hiragana"/>
  </si>
  <si>
    <t>チェーン（金属製）</t>
    <rPh sb="5" eb="8">
      <t>きんぞくせい</t>
    </rPh>
    <phoneticPr fontId="1" type="Hiragana"/>
  </si>
  <si>
    <t>チェーンソー（電動・エンジン）</t>
    <rPh sb="7" eb="9">
      <t>でんどう</t>
    </rPh>
    <phoneticPr fontId="1" type="Hiragana"/>
  </si>
  <si>
    <t>チャイルドシート</t>
    <phoneticPr fontId="1" type="Hiragana"/>
  </si>
  <si>
    <t>着火マン</t>
    <rPh sb="0" eb="2">
      <t>ちゃっか</t>
    </rPh>
    <phoneticPr fontId="1" type="Hiragana"/>
  </si>
  <si>
    <t>茶碗（陶器製・ガラス製）</t>
    <rPh sb="0" eb="2">
      <t>ちゃわん</t>
    </rPh>
    <rPh sb="3" eb="5">
      <t>とうき</t>
    </rPh>
    <rPh sb="5" eb="6">
      <t>せい</t>
    </rPh>
    <rPh sb="10" eb="11">
      <t>せい</t>
    </rPh>
    <phoneticPr fontId="1" type="Hiragana"/>
  </si>
  <si>
    <t>中華鍋</t>
    <rPh sb="0" eb="2">
      <t>ちゅうか</t>
    </rPh>
    <rPh sb="2" eb="3">
      <t>なべ</t>
    </rPh>
    <phoneticPr fontId="1" type="Hiragana"/>
  </si>
  <si>
    <t>チューブ類（マヨネーズ・ケチャップ・からし・わさび等）</t>
    <rPh sb="4" eb="5">
      <t>るい</t>
    </rPh>
    <rPh sb="25" eb="26">
      <t>とう</t>
    </rPh>
    <phoneticPr fontId="1" type="Hiragana"/>
  </si>
  <si>
    <t>調味料の容器（ガラス製）</t>
    <rPh sb="0" eb="3">
      <t>ちょうみりょう</t>
    </rPh>
    <rPh sb="4" eb="6">
      <t>ようき</t>
    </rPh>
    <rPh sb="10" eb="11">
      <t>せい</t>
    </rPh>
    <phoneticPr fontId="1" type="Hiragana"/>
  </si>
  <si>
    <t>調味料の容器（プラ製）</t>
    <rPh sb="0" eb="3">
      <t>ちょうみりょう</t>
    </rPh>
    <rPh sb="4" eb="6">
      <t>ようき</t>
    </rPh>
    <rPh sb="9" eb="10">
      <t>せい</t>
    </rPh>
    <phoneticPr fontId="1" type="Hiragana"/>
  </si>
  <si>
    <t>チラシ・広告等（新聞折り込みの物）</t>
    <rPh sb="4" eb="6">
      <t>こうこく</t>
    </rPh>
    <rPh sb="6" eb="7">
      <t>とう</t>
    </rPh>
    <rPh sb="8" eb="10">
      <t>しんぶん</t>
    </rPh>
    <rPh sb="10" eb="11">
      <t>お</t>
    </rPh>
    <rPh sb="12" eb="13">
      <t>こ</t>
    </rPh>
    <rPh sb="15" eb="16">
      <t>もの</t>
    </rPh>
    <phoneticPr fontId="1" type="Hiragana"/>
  </si>
  <si>
    <t>つ</t>
    <phoneticPr fontId="1" type="Hiragana"/>
  </si>
  <si>
    <t>使い捨てカイロ</t>
    <rPh sb="0" eb="1">
      <t>つか</t>
    </rPh>
    <rPh sb="2" eb="3">
      <t>す</t>
    </rPh>
    <phoneticPr fontId="1" type="Hiragana"/>
  </si>
  <si>
    <t>使い捨てカメラ</t>
    <rPh sb="0" eb="1">
      <t>つか</t>
    </rPh>
    <rPh sb="2" eb="3">
      <t>す</t>
    </rPh>
    <phoneticPr fontId="1" type="Hiragana"/>
  </si>
  <si>
    <t>使い捨てライター</t>
    <rPh sb="0" eb="1">
      <t>つか</t>
    </rPh>
    <rPh sb="2" eb="3">
      <t>す</t>
    </rPh>
    <phoneticPr fontId="1" type="Hiragana"/>
  </si>
  <si>
    <t>机（事務机）</t>
    <rPh sb="0" eb="1">
      <t>つくえ</t>
    </rPh>
    <rPh sb="2" eb="4">
      <t>じむ</t>
    </rPh>
    <rPh sb="4" eb="5">
      <t>つくえ</t>
    </rPh>
    <phoneticPr fontId="1" type="Hiragana"/>
  </si>
  <si>
    <t>漬物石（市販されているもの）</t>
    <rPh sb="0" eb="2">
      <t>つけもの</t>
    </rPh>
    <rPh sb="2" eb="3">
      <t>いし</t>
    </rPh>
    <rPh sb="4" eb="6">
      <t>しはん</t>
    </rPh>
    <phoneticPr fontId="1" type="Hiragana"/>
  </si>
  <si>
    <t>土</t>
    <rPh sb="0" eb="1">
      <t>つち</t>
    </rPh>
    <phoneticPr fontId="1" type="Hiragana"/>
  </si>
  <si>
    <t>つっぱり棒（金属入り）</t>
    <rPh sb="4" eb="5">
      <t>ぼう</t>
    </rPh>
    <rPh sb="6" eb="8">
      <t>きんぞく</t>
    </rPh>
    <rPh sb="8" eb="9">
      <t>い</t>
    </rPh>
    <phoneticPr fontId="1" type="Hiragana"/>
  </si>
  <si>
    <t>つっぱり棒（プラ製）</t>
    <rPh sb="4" eb="5">
      <t>ぼう</t>
    </rPh>
    <rPh sb="8" eb="9">
      <t>せい</t>
    </rPh>
    <phoneticPr fontId="1" type="Hiragana"/>
  </si>
  <si>
    <t>詰め替え用容器（プラ製）</t>
    <rPh sb="0" eb="1">
      <t>つ</t>
    </rPh>
    <rPh sb="2" eb="3">
      <t>か</t>
    </rPh>
    <rPh sb="4" eb="5">
      <t>よう</t>
    </rPh>
    <rPh sb="5" eb="7">
      <t>ようき</t>
    </rPh>
    <rPh sb="10" eb="11">
      <t>せい</t>
    </rPh>
    <phoneticPr fontId="1" type="Hiragana"/>
  </si>
  <si>
    <t>釣り竿（竹製、グラス・カーボンファイバー）</t>
    <rPh sb="0" eb="1">
      <t>つ</t>
    </rPh>
    <rPh sb="2" eb="3">
      <t>ざお</t>
    </rPh>
    <rPh sb="4" eb="6">
      <t>たけせい</t>
    </rPh>
    <phoneticPr fontId="1" type="Hiragana"/>
  </si>
  <si>
    <t>て</t>
    <phoneticPr fontId="1" type="Hiragana"/>
  </si>
  <si>
    <t>ティーパック</t>
    <phoneticPr fontId="1" type="Hiragana"/>
  </si>
  <si>
    <t>ティッシュペーパー</t>
    <phoneticPr fontId="1" type="Hiragana"/>
  </si>
  <si>
    <t>ティッシュボックス（紙箱）</t>
    <rPh sb="10" eb="11">
      <t>かみ</t>
    </rPh>
    <rPh sb="11" eb="12">
      <t>ばこ</t>
    </rPh>
    <phoneticPr fontId="1" type="Hiragana"/>
  </si>
  <si>
    <t>ＤＶＤ（ケースを含む）</t>
    <rPh sb="8" eb="9">
      <t>ふく</t>
    </rPh>
    <phoneticPr fontId="1" type="Hiragana"/>
  </si>
  <si>
    <t>ＤＶＤプレーヤー</t>
    <phoneticPr fontId="1" type="Hiragana"/>
  </si>
  <si>
    <t>テーブル</t>
    <phoneticPr fontId="1" type="Hiragana"/>
  </si>
  <si>
    <t>手紙</t>
    <rPh sb="0" eb="2">
      <t>てがみ</t>
    </rPh>
    <phoneticPr fontId="1" type="Hiragana"/>
  </si>
  <si>
    <t>鉄アレイ</t>
    <rPh sb="0" eb="1">
      <t>てつ</t>
    </rPh>
    <phoneticPr fontId="1" type="Hiragana"/>
  </si>
  <si>
    <t>鉄パイプ</t>
    <rPh sb="0" eb="1">
      <t>てつ</t>
    </rPh>
    <phoneticPr fontId="1" type="Hiragana"/>
  </si>
  <si>
    <t>テニスボール</t>
    <phoneticPr fontId="1" type="Hiragana"/>
  </si>
  <si>
    <t>テニスラケット</t>
    <phoneticPr fontId="1" type="Hiragana"/>
  </si>
  <si>
    <t>手袋</t>
    <rPh sb="0" eb="2">
      <t>てぶくろ</t>
    </rPh>
    <phoneticPr fontId="1" type="Hiragana"/>
  </si>
  <si>
    <t>テレビ（ブラウン管・液晶・プラズマ）</t>
    <rPh sb="8" eb="9">
      <t>かん</t>
    </rPh>
    <rPh sb="10" eb="12">
      <t>えきしょう</t>
    </rPh>
    <phoneticPr fontId="1" type="Hiragana"/>
  </si>
  <si>
    <t>テレビゲーム機</t>
    <rPh sb="6" eb="7">
      <t>き</t>
    </rPh>
    <phoneticPr fontId="1" type="Hiragana"/>
  </si>
  <si>
    <t>テレビ台</t>
    <rPh sb="3" eb="4">
      <t>だい</t>
    </rPh>
    <phoneticPr fontId="1" type="Hiragana"/>
  </si>
  <si>
    <t>電化製品のダンボール</t>
    <rPh sb="0" eb="2">
      <t>でんか</t>
    </rPh>
    <rPh sb="2" eb="4">
      <t>せいひん</t>
    </rPh>
    <phoneticPr fontId="1" type="Hiragana"/>
  </si>
  <si>
    <t>電気カーペット</t>
    <rPh sb="0" eb="2">
      <t>でんき</t>
    </rPh>
    <phoneticPr fontId="1" type="Hiragana"/>
  </si>
  <si>
    <t>電気シェーバー</t>
    <rPh sb="0" eb="2">
      <t>でんき</t>
    </rPh>
    <phoneticPr fontId="1" type="Hiragana"/>
  </si>
  <si>
    <t>電気スタンド</t>
    <rPh sb="0" eb="2">
      <t>でんき</t>
    </rPh>
    <phoneticPr fontId="1" type="Hiragana"/>
  </si>
  <si>
    <t>電気ストーブ</t>
    <rPh sb="0" eb="2">
      <t>でんき</t>
    </rPh>
    <phoneticPr fontId="1" type="Hiragana"/>
  </si>
  <si>
    <t>電気ポット</t>
    <rPh sb="0" eb="2">
      <t>でんき</t>
    </rPh>
    <phoneticPr fontId="1" type="Hiragana"/>
  </si>
  <si>
    <t>電気毛布</t>
    <rPh sb="0" eb="2">
      <t>でんき</t>
    </rPh>
    <rPh sb="2" eb="4">
      <t>もうふ</t>
    </rPh>
    <phoneticPr fontId="1" type="Hiragana"/>
  </si>
  <si>
    <t>電球（白熱灯・蛍光灯）</t>
    <rPh sb="0" eb="2">
      <t>でんきゅう</t>
    </rPh>
    <rPh sb="3" eb="6">
      <t>はくねつとう</t>
    </rPh>
    <rPh sb="7" eb="10">
      <t>けいこうとう</t>
    </rPh>
    <phoneticPr fontId="1" type="Hiragana"/>
  </si>
  <si>
    <t>電子辞書</t>
    <rPh sb="0" eb="2">
      <t>でんし</t>
    </rPh>
    <rPh sb="2" eb="4">
      <t>じしょ</t>
    </rPh>
    <phoneticPr fontId="1" type="Hiragana"/>
  </si>
  <si>
    <t>電子ピアノ</t>
    <rPh sb="0" eb="2">
      <t>でんし</t>
    </rPh>
    <phoneticPr fontId="1" type="Hiragana"/>
  </si>
  <si>
    <t>電子レンジ</t>
    <rPh sb="0" eb="2">
      <t>でんし</t>
    </rPh>
    <phoneticPr fontId="1" type="Hiragana"/>
  </si>
  <si>
    <t>電線・電気コード類</t>
    <rPh sb="0" eb="2">
      <t>でんせん</t>
    </rPh>
    <rPh sb="3" eb="5">
      <t>でんき</t>
    </rPh>
    <rPh sb="8" eb="9">
      <t>るい</t>
    </rPh>
    <phoneticPr fontId="1" type="Hiragana"/>
  </si>
  <si>
    <t>電卓</t>
    <rPh sb="0" eb="2">
      <t>でんたく</t>
    </rPh>
    <phoneticPr fontId="1" type="Hiragana"/>
  </si>
  <si>
    <t>テント（骨組みと布セット）</t>
    <rPh sb="4" eb="6">
      <t>ほねぐ</t>
    </rPh>
    <rPh sb="8" eb="9">
      <t>ぬの</t>
    </rPh>
    <phoneticPr fontId="1" type="Hiragana"/>
  </si>
  <si>
    <t>電動工具</t>
    <rPh sb="0" eb="2">
      <t>でんどう</t>
    </rPh>
    <rPh sb="2" eb="4">
      <t>こうぐ</t>
    </rPh>
    <phoneticPr fontId="1" type="Hiragana"/>
  </si>
  <si>
    <t>電動歯ブラシ</t>
    <rPh sb="0" eb="2">
      <t>でんどう</t>
    </rPh>
    <rPh sb="2" eb="3">
      <t>は</t>
    </rPh>
    <phoneticPr fontId="1" type="Hiragana"/>
  </si>
  <si>
    <t>てんぷら油（廃・新・食用油）</t>
    <rPh sb="4" eb="5">
      <t>あぶら</t>
    </rPh>
    <rPh sb="6" eb="7">
      <t>はい</t>
    </rPh>
    <rPh sb="8" eb="9">
      <t>しん</t>
    </rPh>
    <rPh sb="10" eb="12">
      <t>しょくよう</t>
    </rPh>
    <rPh sb="12" eb="13">
      <t>あぶら</t>
    </rPh>
    <phoneticPr fontId="1" type="Hiragana"/>
  </si>
  <si>
    <t>電話機（ＦＡＸ含む）</t>
    <rPh sb="0" eb="3">
      <t>でんわき</t>
    </rPh>
    <rPh sb="7" eb="8">
      <t>ふく</t>
    </rPh>
    <phoneticPr fontId="1" type="Hiragana"/>
  </si>
  <si>
    <t>と</t>
    <phoneticPr fontId="1" type="Hiragana"/>
  </si>
  <si>
    <t>ドア（扉）</t>
    <rPh sb="3" eb="4">
      <t>とびら</t>
    </rPh>
    <phoneticPr fontId="1" type="Hiragana"/>
  </si>
  <si>
    <t>樋（金属製）</t>
    <rPh sb="0" eb="1">
      <t>とい</t>
    </rPh>
    <rPh sb="2" eb="4">
      <t>きんぞく</t>
    </rPh>
    <rPh sb="4" eb="5">
      <t>せい</t>
    </rPh>
    <phoneticPr fontId="1" type="Hiragana"/>
  </si>
  <si>
    <t>樋（プラ製）</t>
    <rPh sb="0" eb="1">
      <t>とい</t>
    </rPh>
    <rPh sb="4" eb="5">
      <t>せい</t>
    </rPh>
    <phoneticPr fontId="1" type="Hiragana"/>
  </si>
  <si>
    <t>砥石</t>
    <rPh sb="0" eb="2">
      <t>といし</t>
    </rPh>
    <phoneticPr fontId="1" type="Hiragana"/>
  </si>
  <si>
    <t>トイレットペーパーの芯</t>
    <rPh sb="10" eb="11">
      <t>しん</t>
    </rPh>
    <phoneticPr fontId="1" type="Hiragana"/>
  </si>
  <si>
    <t>陶器類（せともの）</t>
    <rPh sb="0" eb="2">
      <t>とうき</t>
    </rPh>
    <rPh sb="2" eb="3">
      <t>たぐい</t>
    </rPh>
    <phoneticPr fontId="1" type="Hiragana"/>
  </si>
  <si>
    <t>豆腐の容器</t>
    <rPh sb="0" eb="2">
      <t>とうふ</t>
    </rPh>
    <rPh sb="3" eb="5">
      <t>ようき</t>
    </rPh>
    <phoneticPr fontId="1" type="Hiragana"/>
  </si>
  <si>
    <t>灯油</t>
    <rPh sb="0" eb="2">
      <t>とうゆ</t>
    </rPh>
    <phoneticPr fontId="1" type="Hiragana"/>
  </si>
  <si>
    <t>灯油缶（一斗缶）</t>
    <rPh sb="0" eb="2">
      <t>とうゆ</t>
    </rPh>
    <rPh sb="2" eb="3">
      <t>かん</t>
    </rPh>
    <rPh sb="4" eb="5">
      <t>いっ</t>
    </rPh>
    <rPh sb="5" eb="6">
      <t>と</t>
    </rPh>
    <rPh sb="6" eb="7">
      <t>かん</t>
    </rPh>
    <phoneticPr fontId="1" type="Hiragana"/>
  </si>
  <si>
    <t>灯油缶（プラ製ポリタンク）</t>
    <rPh sb="0" eb="2">
      <t>とうゆ</t>
    </rPh>
    <rPh sb="2" eb="3">
      <t>かん</t>
    </rPh>
    <rPh sb="6" eb="7">
      <t>せい</t>
    </rPh>
    <phoneticPr fontId="1" type="Hiragana"/>
  </si>
  <si>
    <t>灯油ポンプ（電動式・金属製）</t>
    <rPh sb="0" eb="2">
      <t>とうゆ</t>
    </rPh>
    <rPh sb="6" eb="8">
      <t>でんどう</t>
    </rPh>
    <rPh sb="8" eb="9">
      <t>しき</t>
    </rPh>
    <rPh sb="10" eb="12">
      <t>きんぞく</t>
    </rPh>
    <rPh sb="12" eb="13">
      <t>せい</t>
    </rPh>
    <phoneticPr fontId="1" type="Hiragana"/>
  </si>
  <si>
    <t>灯油ポンプ（プラ製手動式）</t>
    <rPh sb="0" eb="2">
      <t>とうゆ</t>
    </rPh>
    <rPh sb="8" eb="9">
      <t>せい</t>
    </rPh>
    <rPh sb="9" eb="11">
      <t>しゅどう</t>
    </rPh>
    <rPh sb="11" eb="12">
      <t>しき</t>
    </rPh>
    <phoneticPr fontId="1" type="Hiragana"/>
  </si>
  <si>
    <t>トースター</t>
    <phoneticPr fontId="1" type="Hiragana"/>
  </si>
  <si>
    <t>時計</t>
    <rPh sb="0" eb="2">
      <t>とけい</t>
    </rPh>
    <phoneticPr fontId="1" type="Hiragana"/>
  </si>
  <si>
    <t>トタン板（金属製）</t>
    <rPh sb="3" eb="4">
      <t>いた</t>
    </rPh>
    <rPh sb="5" eb="8">
      <t>きんぞくせい</t>
    </rPh>
    <phoneticPr fontId="1" type="Hiragana"/>
  </si>
  <si>
    <t>土鍋</t>
    <rPh sb="0" eb="2">
      <t>どなべ</t>
    </rPh>
    <phoneticPr fontId="1" type="Hiragana"/>
  </si>
  <si>
    <t>ドライヤー</t>
    <phoneticPr fontId="1" type="Hiragana"/>
  </si>
  <si>
    <t>ドラム缶</t>
    <rPh sb="3" eb="4">
      <t>かん</t>
    </rPh>
    <phoneticPr fontId="1" type="Hiragana"/>
  </si>
  <si>
    <t>トランポリン</t>
    <phoneticPr fontId="1" type="Hiragana"/>
  </si>
  <si>
    <t>ドレッシングの容器（プラ製）</t>
    <rPh sb="7" eb="9">
      <t>ようき</t>
    </rPh>
    <rPh sb="12" eb="13">
      <t>せい</t>
    </rPh>
    <phoneticPr fontId="1" type="Hiragana"/>
  </si>
  <si>
    <t>な</t>
    <phoneticPr fontId="1" type="Hiragana"/>
  </si>
  <si>
    <t>ナイフ</t>
    <phoneticPr fontId="1" type="Hiragana"/>
  </si>
  <si>
    <t>苗木や花等のポット</t>
    <rPh sb="0" eb="2">
      <t>なえぎ</t>
    </rPh>
    <rPh sb="3" eb="5">
      <t>はななど</t>
    </rPh>
    <phoneticPr fontId="1" type="Hiragana"/>
  </si>
  <si>
    <t>長靴</t>
    <rPh sb="0" eb="2">
      <t>ながぐつ</t>
    </rPh>
    <phoneticPr fontId="1" type="Hiragana"/>
  </si>
  <si>
    <t>流し台</t>
    <rPh sb="0" eb="1">
      <t>なが</t>
    </rPh>
    <rPh sb="2" eb="3">
      <t>だい</t>
    </rPh>
    <phoneticPr fontId="1" type="Hiragana"/>
  </si>
  <si>
    <t>納豆の容器</t>
    <rPh sb="0" eb="2">
      <t>なっとう</t>
    </rPh>
    <rPh sb="3" eb="5">
      <t>ようき</t>
    </rPh>
    <phoneticPr fontId="1" type="Hiragana"/>
  </si>
  <si>
    <t>鍋焼きうどん等のアルミ箔の容器</t>
    <rPh sb="0" eb="2">
      <t>なべや</t>
    </rPh>
    <rPh sb="6" eb="7">
      <t>とう</t>
    </rPh>
    <rPh sb="11" eb="12">
      <t>はく</t>
    </rPh>
    <rPh sb="13" eb="15">
      <t>ようき</t>
    </rPh>
    <phoneticPr fontId="1" type="Hiragana"/>
  </si>
  <si>
    <t>鉛の入っている物</t>
    <rPh sb="0" eb="1">
      <t>なまり</t>
    </rPh>
    <rPh sb="2" eb="3">
      <t>はい</t>
    </rPh>
    <rPh sb="7" eb="8">
      <t>もの</t>
    </rPh>
    <phoneticPr fontId="1" type="Hiragana"/>
  </si>
  <si>
    <t>波板（金属製）</t>
    <rPh sb="0" eb="1">
      <t>なみ</t>
    </rPh>
    <rPh sb="1" eb="2">
      <t>いた</t>
    </rPh>
    <rPh sb="3" eb="5">
      <t>きんぞく</t>
    </rPh>
    <rPh sb="5" eb="6">
      <t>せい</t>
    </rPh>
    <phoneticPr fontId="1" type="Hiragana"/>
  </si>
  <si>
    <t>波板（プラ製）</t>
    <rPh sb="0" eb="1">
      <t>なみ</t>
    </rPh>
    <rPh sb="1" eb="2">
      <t>いた</t>
    </rPh>
    <rPh sb="5" eb="6">
      <t>せい</t>
    </rPh>
    <phoneticPr fontId="1" type="Hiragana"/>
  </si>
  <si>
    <t>に</t>
    <phoneticPr fontId="1" type="Hiragana"/>
  </si>
  <si>
    <t>ニス</t>
    <phoneticPr fontId="1" type="Hiragana"/>
  </si>
  <si>
    <t>乳酸菌飲料のふた（アルミ製）</t>
    <rPh sb="0" eb="3">
      <t>にゅうさんきん</t>
    </rPh>
    <rPh sb="3" eb="5">
      <t>いんりょう</t>
    </rPh>
    <rPh sb="12" eb="13">
      <t>せい</t>
    </rPh>
    <phoneticPr fontId="1" type="Hiragana"/>
  </si>
  <si>
    <t>乳酸菌飲料の容器・ふた（プラ製）</t>
    <rPh sb="0" eb="3">
      <t>にゅうさんきん</t>
    </rPh>
    <rPh sb="3" eb="5">
      <t>いんりょう</t>
    </rPh>
    <rPh sb="6" eb="8">
      <t>ようき</t>
    </rPh>
    <rPh sb="14" eb="15">
      <t>せい</t>
    </rPh>
    <phoneticPr fontId="1" type="Hiragana"/>
  </si>
  <si>
    <t>入浴剤の容器（缶）</t>
    <rPh sb="0" eb="2">
      <t>にゅうよく</t>
    </rPh>
    <rPh sb="2" eb="3">
      <t>ざい</t>
    </rPh>
    <rPh sb="4" eb="6">
      <t>ようき</t>
    </rPh>
    <rPh sb="7" eb="8">
      <t>かん</t>
    </rPh>
    <phoneticPr fontId="1" type="Hiragana"/>
  </si>
  <si>
    <t>尿とりパッド</t>
    <rPh sb="0" eb="1">
      <t>にょう</t>
    </rPh>
    <phoneticPr fontId="1" type="Hiragana"/>
  </si>
  <si>
    <t>人形</t>
    <rPh sb="0" eb="2">
      <t>にんぎょう</t>
    </rPh>
    <phoneticPr fontId="1" type="Hiragana"/>
  </si>
  <si>
    <t>人形ケース</t>
    <rPh sb="0" eb="2">
      <t>にんぎょう</t>
    </rPh>
    <phoneticPr fontId="1" type="Hiragana"/>
  </si>
  <si>
    <t>ぬ</t>
    <phoneticPr fontId="1" type="Hiragana"/>
  </si>
  <si>
    <t>ぬいぐるみ</t>
    <phoneticPr fontId="1" type="Hiragana"/>
  </si>
  <si>
    <t>ぬか</t>
    <phoneticPr fontId="1" type="Hiragana"/>
  </si>
  <si>
    <t>ね</t>
    <phoneticPr fontId="1" type="Hiragana"/>
  </si>
  <si>
    <t>ネクタイ</t>
    <phoneticPr fontId="1" type="Hiragana"/>
  </si>
  <si>
    <t>猫用トイレの砂</t>
    <rPh sb="0" eb="1">
      <t>ねこ</t>
    </rPh>
    <rPh sb="1" eb="2">
      <t>よう</t>
    </rPh>
    <rPh sb="6" eb="7">
      <t>すな</t>
    </rPh>
    <phoneticPr fontId="1" type="Hiragana"/>
  </si>
  <si>
    <t>ネジ・釘</t>
    <rPh sb="3" eb="4">
      <t>くぎ</t>
    </rPh>
    <phoneticPr fontId="1" type="Hiragana"/>
  </si>
  <si>
    <t>ネット（果物を包むもの）</t>
    <rPh sb="4" eb="6">
      <t>くだもの</t>
    </rPh>
    <rPh sb="7" eb="8">
      <t>つつ</t>
    </rPh>
    <phoneticPr fontId="1" type="Hiragana"/>
  </si>
  <si>
    <t>ネット（台所水切り用）</t>
    <rPh sb="4" eb="5">
      <t>だい</t>
    </rPh>
    <rPh sb="5" eb="6">
      <t>どころ</t>
    </rPh>
    <rPh sb="6" eb="8">
      <t>みずき</t>
    </rPh>
    <rPh sb="9" eb="10">
      <t>よう</t>
    </rPh>
    <phoneticPr fontId="1" type="Hiragana"/>
  </si>
  <si>
    <t>ネブライザー（家庭用吸入器）</t>
    <rPh sb="7" eb="10">
      <t>かていよう</t>
    </rPh>
    <rPh sb="10" eb="13">
      <t>きゅうにゅうき</t>
    </rPh>
    <phoneticPr fontId="1" type="Hiragana"/>
  </si>
  <si>
    <t>粘土（学習用）</t>
    <rPh sb="0" eb="2">
      <t>ねんど</t>
    </rPh>
    <rPh sb="3" eb="6">
      <t>がくしゅうよう</t>
    </rPh>
    <phoneticPr fontId="1" type="Hiragana"/>
  </si>
  <si>
    <t>粘土（陶芸用等その他）</t>
    <rPh sb="0" eb="2">
      <t>ねんど</t>
    </rPh>
    <rPh sb="3" eb="4">
      <t>とう</t>
    </rPh>
    <rPh sb="4" eb="5">
      <t>げい</t>
    </rPh>
    <rPh sb="5" eb="6">
      <t>よう</t>
    </rPh>
    <rPh sb="6" eb="7">
      <t>とう</t>
    </rPh>
    <rPh sb="9" eb="10">
      <t>た</t>
    </rPh>
    <phoneticPr fontId="1" type="Hiragana"/>
  </si>
  <si>
    <t>の</t>
    <phoneticPr fontId="1" type="Hiragana"/>
  </si>
  <si>
    <t>農機具本体・農機具部品
（バッテリー・外装部品等）</t>
    <rPh sb="0" eb="3">
      <t>のうきぐ</t>
    </rPh>
    <rPh sb="3" eb="5">
      <t>ほんたい</t>
    </rPh>
    <rPh sb="6" eb="9">
      <t>のうきぐ</t>
    </rPh>
    <rPh sb="9" eb="11">
      <t>ぶひん</t>
    </rPh>
    <rPh sb="19" eb="21">
      <t>がいそう</t>
    </rPh>
    <rPh sb="21" eb="23">
      <t>ぶひん</t>
    </rPh>
    <rPh sb="23" eb="24">
      <t>とう</t>
    </rPh>
    <phoneticPr fontId="1" type="Hiragana"/>
  </si>
  <si>
    <t>農業用支柱</t>
    <rPh sb="0" eb="3">
      <t>のうぎょうよう</t>
    </rPh>
    <rPh sb="3" eb="5">
      <t>しちゅう</t>
    </rPh>
    <phoneticPr fontId="1" type="Hiragana"/>
  </si>
  <si>
    <t>農薬</t>
    <rPh sb="0" eb="2">
      <t>のうやく</t>
    </rPh>
    <phoneticPr fontId="1" type="Hiragana"/>
  </si>
  <si>
    <t>ノート・教科書</t>
    <rPh sb="4" eb="7">
      <t>きょうかしょ</t>
    </rPh>
    <phoneticPr fontId="1" type="Hiragana"/>
  </si>
  <si>
    <t>のこぎり</t>
    <phoneticPr fontId="1" type="Hiragana"/>
  </si>
  <si>
    <t>は</t>
    <phoneticPr fontId="1" type="Hiragana"/>
  </si>
  <si>
    <t>バーベキューセット</t>
    <phoneticPr fontId="1" type="Hiragana"/>
  </si>
  <si>
    <t>バーベル</t>
    <phoneticPr fontId="1" type="Hiragana"/>
  </si>
  <si>
    <t>灰（薪ストーブの灰）</t>
    <rPh sb="0" eb="1">
      <t>はい</t>
    </rPh>
    <rPh sb="2" eb="3">
      <t>まき</t>
    </rPh>
    <rPh sb="8" eb="9">
      <t>はい</t>
    </rPh>
    <phoneticPr fontId="1" type="Hiragana"/>
  </si>
  <si>
    <t>バイク本体・バイク部品
（バッテリー・発煙筒・マフラー・バンパー等の外装部品）</t>
    <rPh sb="3" eb="5">
      <t>ほんたい</t>
    </rPh>
    <rPh sb="9" eb="11">
      <t>ぶひん</t>
    </rPh>
    <rPh sb="19" eb="22">
      <t>はつえんとう</t>
    </rPh>
    <rPh sb="32" eb="33">
      <t>とう</t>
    </rPh>
    <rPh sb="34" eb="36">
      <t>がいそう</t>
    </rPh>
    <rPh sb="36" eb="38">
      <t>ぶひん</t>
    </rPh>
    <phoneticPr fontId="1" type="Hiragana"/>
  </si>
  <si>
    <t>廃食用油</t>
    <rPh sb="0" eb="1">
      <t>はい</t>
    </rPh>
    <rPh sb="1" eb="3">
      <t>しょくよう</t>
    </rPh>
    <rPh sb="3" eb="4">
      <t>あぶら</t>
    </rPh>
    <phoneticPr fontId="1" type="Hiragana"/>
  </si>
  <si>
    <t>パイプ（金属製）</t>
    <rPh sb="4" eb="6">
      <t>きんぞく</t>
    </rPh>
    <rPh sb="6" eb="7">
      <t>せい</t>
    </rPh>
    <phoneticPr fontId="1" type="Hiragana"/>
  </si>
  <si>
    <t>パイプベッド（シングル・ダブル等）</t>
    <rPh sb="15" eb="16">
      <t>とう</t>
    </rPh>
    <phoneticPr fontId="1" type="Hiragana"/>
  </si>
  <si>
    <t>はがき</t>
    <phoneticPr fontId="1" type="Hiragana"/>
  </si>
  <si>
    <t>バケツ（金属製）</t>
    <rPh sb="4" eb="7">
      <t>きんぞくせい</t>
    </rPh>
    <phoneticPr fontId="1" type="Hiragana"/>
  </si>
  <si>
    <t>バケツ（プラ製）</t>
    <rPh sb="6" eb="7">
      <t>せい</t>
    </rPh>
    <phoneticPr fontId="1" type="Hiragana"/>
  </si>
  <si>
    <t>はさみ</t>
    <phoneticPr fontId="1" type="Hiragana"/>
  </si>
  <si>
    <t>はしご（金属製）</t>
    <rPh sb="4" eb="6">
      <t>きんぞく</t>
    </rPh>
    <rPh sb="6" eb="7">
      <t>せい</t>
    </rPh>
    <phoneticPr fontId="1" type="Hiragana"/>
  </si>
  <si>
    <t>はしご（木製）</t>
    <rPh sb="4" eb="6">
      <t>もくせい</t>
    </rPh>
    <phoneticPr fontId="1" type="Hiragana"/>
  </si>
  <si>
    <t>バスケットボール</t>
    <phoneticPr fontId="1" type="Hiragana"/>
  </si>
  <si>
    <t>バスマット</t>
    <phoneticPr fontId="1" type="Hiragana"/>
  </si>
  <si>
    <t>パソコンキーボード・マウス</t>
    <phoneticPr fontId="1" type="Hiragana"/>
  </si>
  <si>
    <t>パソコンデスク・ラック</t>
    <phoneticPr fontId="1" type="Hiragana"/>
  </si>
  <si>
    <t>パソコンプリンター</t>
    <phoneticPr fontId="1" type="Hiragana"/>
  </si>
  <si>
    <t>バター・マーガリンの容器（プラ製）</t>
    <rPh sb="10" eb="12">
      <t>ようき</t>
    </rPh>
    <rPh sb="15" eb="16">
      <t>せい</t>
    </rPh>
    <phoneticPr fontId="1" type="Hiragana"/>
  </si>
  <si>
    <t>肌着（下着）</t>
    <rPh sb="0" eb="2">
      <t>はだぎ</t>
    </rPh>
    <rPh sb="3" eb="5">
      <t>したぎ</t>
    </rPh>
    <phoneticPr fontId="1" type="Hiragana"/>
  </si>
  <si>
    <t>パチンコ台</t>
    <rPh sb="4" eb="5">
      <t>だい</t>
    </rPh>
    <phoneticPr fontId="1" type="Hiragana"/>
  </si>
  <si>
    <t>発煙筒（自動車用）</t>
    <rPh sb="0" eb="3">
      <t>はつえんとう</t>
    </rPh>
    <rPh sb="4" eb="7">
      <t>じどうしゃ</t>
    </rPh>
    <rPh sb="7" eb="8">
      <t>よう</t>
    </rPh>
    <phoneticPr fontId="1" type="Hiragana"/>
  </si>
  <si>
    <t>バッグ・カバン</t>
    <phoneticPr fontId="1" type="Hiragana"/>
  </si>
  <si>
    <t>バッテリー</t>
    <phoneticPr fontId="1" type="Hiragana"/>
  </si>
  <si>
    <t>バット（金属製）</t>
    <rPh sb="4" eb="7">
      <t>きんぞくせい</t>
    </rPh>
    <phoneticPr fontId="1" type="Hiragana"/>
  </si>
  <si>
    <t>バドミントンラケット</t>
    <phoneticPr fontId="1" type="Hiragana"/>
  </si>
  <si>
    <t>花火（クラッカー）</t>
    <rPh sb="0" eb="2">
      <t>はなび</t>
    </rPh>
    <phoneticPr fontId="1" type="Hiragana"/>
  </si>
  <si>
    <t>歯磨き粉のチューブ</t>
    <rPh sb="0" eb="2">
      <t>はみが</t>
    </rPh>
    <rPh sb="3" eb="4">
      <t>こ</t>
    </rPh>
    <phoneticPr fontId="1" type="Hiragana"/>
  </si>
  <si>
    <t>パラソル（傘も混合可）</t>
    <rPh sb="5" eb="6">
      <t>かさ</t>
    </rPh>
    <rPh sb="7" eb="9">
      <t>こんごう</t>
    </rPh>
    <rPh sb="9" eb="10">
      <t>か</t>
    </rPh>
    <phoneticPr fontId="1" type="Hiragana"/>
  </si>
  <si>
    <t>針（縫い針・釣り針）</t>
    <rPh sb="0" eb="1">
      <t>はり</t>
    </rPh>
    <rPh sb="2" eb="3">
      <t>ぬ</t>
    </rPh>
    <rPh sb="4" eb="5">
      <t>ばり</t>
    </rPh>
    <rPh sb="6" eb="9">
      <t>つりばり</t>
    </rPh>
    <phoneticPr fontId="1" type="Hiragana"/>
  </si>
  <si>
    <t>針金</t>
    <rPh sb="0" eb="2">
      <t>はりがね</t>
    </rPh>
    <phoneticPr fontId="1" type="Hiragana"/>
  </si>
  <si>
    <t>バルサンの缶</t>
    <rPh sb="5" eb="6">
      <t>かん</t>
    </rPh>
    <phoneticPr fontId="1" type="Hiragana"/>
  </si>
  <si>
    <t>バレーボール</t>
    <phoneticPr fontId="1" type="Hiragana"/>
  </si>
  <si>
    <t>ハロゲンヒーター</t>
    <phoneticPr fontId="1" type="Hiragana"/>
  </si>
  <si>
    <t>ハンガーラック</t>
    <phoneticPr fontId="1" type="Hiragana"/>
  </si>
  <si>
    <t>ハンガー（針金・金属製）</t>
    <rPh sb="5" eb="7">
      <t>はりがね</t>
    </rPh>
    <rPh sb="8" eb="11">
      <t>きんぞくせい</t>
    </rPh>
    <phoneticPr fontId="1" type="Hiragana"/>
  </si>
  <si>
    <t>ひ</t>
    <phoneticPr fontId="1" type="Hiragana"/>
  </si>
  <si>
    <t>ピアノ</t>
    <phoneticPr fontId="1" type="Hiragana"/>
  </si>
  <si>
    <t>ビールケース</t>
    <phoneticPr fontId="1" type="Hiragana"/>
  </si>
  <si>
    <t>ビデオテープ（ケースを含む）</t>
    <rPh sb="11" eb="12">
      <t>ふく</t>
    </rPh>
    <phoneticPr fontId="1" type="Hiragana"/>
  </si>
  <si>
    <t>ビデオデッキ</t>
    <phoneticPr fontId="1" type="Hiragana"/>
  </si>
  <si>
    <t>ひな人形セット（ケース・人形）</t>
    <rPh sb="2" eb="4">
      <t>にんぎょう</t>
    </rPh>
    <rPh sb="12" eb="14">
      <t>にんぎょう</t>
    </rPh>
    <phoneticPr fontId="1" type="Hiragana"/>
  </si>
  <si>
    <t>ビニールシート</t>
    <phoneticPr fontId="1" type="Hiragana"/>
  </si>
  <si>
    <t>ビニール紐</t>
    <rPh sb="4" eb="5">
      <t>ひも</t>
    </rPh>
    <phoneticPr fontId="1" type="Hiragana"/>
  </si>
  <si>
    <t>火鉢（練炭火鉢を含む）</t>
    <rPh sb="0" eb="2">
      <t>ひばち</t>
    </rPh>
    <rPh sb="3" eb="5">
      <t>れんたん</t>
    </rPh>
    <rPh sb="5" eb="7">
      <t>ひばち</t>
    </rPh>
    <rPh sb="8" eb="9">
      <t>ふく</t>
    </rPh>
    <phoneticPr fontId="1" type="Hiragana"/>
  </si>
  <si>
    <t>100円ライター</t>
    <rPh sb="3" eb="4">
      <t>えん</t>
    </rPh>
    <phoneticPr fontId="1" type="Hiragana"/>
  </si>
  <si>
    <t>百科事典</t>
    <rPh sb="0" eb="2">
      <t>ひゃっか</t>
    </rPh>
    <rPh sb="2" eb="4">
      <t>じてん</t>
    </rPh>
    <phoneticPr fontId="1" type="Hiragana"/>
  </si>
  <si>
    <t>肥料</t>
    <rPh sb="0" eb="2">
      <t>ひりょう</t>
    </rPh>
    <phoneticPr fontId="1" type="Hiragana"/>
  </si>
  <si>
    <t>ふ</t>
    <phoneticPr fontId="1" type="Hiragana"/>
  </si>
  <si>
    <t>ファンヒーター（灯油）</t>
    <rPh sb="8" eb="10">
      <t>とうゆ</t>
    </rPh>
    <phoneticPr fontId="1" type="Hiragana"/>
  </si>
  <si>
    <t>フィルム（写真用）（ケースを含む）</t>
    <rPh sb="5" eb="8">
      <t>しゃしんよう</t>
    </rPh>
    <rPh sb="14" eb="15">
      <t>ふく</t>
    </rPh>
    <phoneticPr fontId="1" type="Hiragana"/>
  </si>
  <si>
    <t>封筒</t>
    <rPh sb="0" eb="2">
      <t>ふうとう</t>
    </rPh>
    <phoneticPr fontId="1" type="Hiragana"/>
  </si>
  <si>
    <t>フェンス</t>
    <phoneticPr fontId="1" type="Hiragana"/>
  </si>
  <si>
    <t>フォーク（金属製）</t>
    <rPh sb="5" eb="8">
      <t>きんぞくせい</t>
    </rPh>
    <phoneticPr fontId="1" type="Hiragana"/>
  </si>
  <si>
    <t>フォーク（プラ製）</t>
    <rPh sb="7" eb="8">
      <t>せい</t>
    </rPh>
    <phoneticPr fontId="1" type="Hiragana"/>
  </si>
  <si>
    <t>ふすま・障子</t>
    <rPh sb="4" eb="6">
      <t>しょうじ</t>
    </rPh>
    <phoneticPr fontId="1" type="Hiragana"/>
  </si>
  <si>
    <t>仏壇</t>
    <rPh sb="0" eb="2">
      <t>ぶつだん</t>
    </rPh>
    <phoneticPr fontId="1" type="Hiragana"/>
  </si>
  <si>
    <t>布団（低反発含む）</t>
    <rPh sb="0" eb="2">
      <t>ふとん</t>
    </rPh>
    <rPh sb="3" eb="4">
      <t>てい</t>
    </rPh>
    <rPh sb="4" eb="6">
      <t>はんぱつ</t>
    </rPh>
    <rPh sb="6" eb="7">
      <t>ふく</t>
    </rPh>
    <phoneticPr fontId="1" type="Hiragana"/>
  </si>
  <si>
    <t>布団乾燥機</t>
    <rPh sb="0" eb="2">
      <t>ふとん</t>
    </rPh>
    <rPh sb="2" eb="5">
      <t>かんそうき</t>
    </rPh>
    <phoneticPr fontId="1" type="Hiragana"/>
  </si>
  <si>
    <t>フライパン</t>
    <phoneticPr fontId="1" type="Hiragana"/>
  </si>
  <si>
    <t>ブラインド</t>
    <phoneticPr fontId="1" type="Hiragana"/>
  </si>
  <si>
    <t>プランター</t>
    <phoneticPr fontId="1" type="Hiragana"/>
  </si>
  <si>
    <t>プリン・ゼリーの容器（プラ製）</t>
    <rPh sb="8" eb="10">
      <t>ようき</t>
    </rPh>
    <rPh sb="13" eb="14">
      <t>せい</t>
    </rPh>
    <phoneticPr fontId="1" type="Hiragana"/>
  </si>
  <si>
    <t>プリンター</t>
    <phoneticPr fontId="1" type="Hiragana"/>
  </si>
  <si>
    <t>ブルーシート</t>
    <phoneticPr fontId="1" type="Hiragana"/>
  </si>
  <si>
    <t>ブロック</t>
    <phoneticPr fontId="1" type="Hiragana"/>
  </si>
  <si>
    <t>フロッピーディスク（ケースを含む）</t>
    <rPh sb="14" eb="15">
      <t>ふく</t>
    </rPh>
    <phoneticPr fontId="1" type="Hiragana"/>
  </si>
  <si>
    <t>風呂のふた（プラ製）</t>
    <rPh sb="0" eb="2">
      <t>ふろ</t>
    </rPh>
    <rPh sb="8" eb="9">
      <t>せい</t>
    </rPh>
    <phoneticPr fontId="1" type="Hiragana"/>
  </si>
  <si>
    <t>プロパンガスボンベ</t>
    <phoneticPr fontId="1" type="Hiragana"/>
  </si>
  <si>
    <t>風呂水用ポンプ（洗濯用）</t>
    <rPh sb="0" eb="2">
      <t>ふろ</t>
    </rPh>
    <rPh sb="2" eb="3">
      <t>みず</t>
    </rPh>
    <rPh sb="3" eb="4">
      <t>よう</t>
    </rPh>
    <rPh sb="8" eb="11">
      <t>せんたくよう</t>
    </rPh>
    <phoneticPr fontId="1" type="Hiragana"/>
  </si>
  <si>
    <t>文具類（鉛筆・ボールペン・定規）</t>
    <rPh sb="0" eb="3">
      <t>ぶんぐるい</t>
    </rPh>
    <rPh sb="4" eb="6">
      <t>えんぴつ</t>
    </rPh>
    <rPh sb="13" eb="15">
      <t>じょうぎ</t>
    </rPh>
    <phoneticPr fontId="1" type="Hiragana"/>
  </si>
  <si>
    <t>へ</t>
    <phoneticPr fontId="1" type="Hiragana"/>
  </si>
  <si>
    <t>ヘアスプレー</t>
    <phoneticPr fontId="1" type="Hiragana"/>
  </si>
  <si>
    <t>ベッド（シングル・ダブル等）</t>
    <rPh sb="12" eb="13">
      <t>とう</t>
    </rPh>
    <phoneticPr fontId="1" type="Hiragana"/>
  </si>
  <si>
    <t>ヘッドホン</t>
    <phoneticPr fontId="1" type="Hiragana"/>
  </si>
  <si>
    <t>ペット用トイレの砂</t>
    <rPh sb="3" eb="4">
      <t>よう</t>
    </rPh>
    <rPh sb="8" eb="9">
      <t>すな</t>
    </rPh>
    <phoneticPr fontId="1" type="Hiragana"/>
  </si>
  <si>
    <t>ベニヤ板</t>
    <rPh sb="3" eb="4">
      <t>いた</t>
    </rPh>
    <phoneticPr fontId="1" type="Hiragana"/>
  </si>
  <si>
    <t>ベビーカー</t>
    <phoneticPr fontId="1" type="Hiragana"/>
  </si>
  <si>
    <t>ベビーバス（プラ製）</t>
    <rPh sb="8" eb="9">
      <t>せい</t>
    </rPh>
    <phoneticPr fontId="1" type="Hiragana"/>
  </si>
  <si>
    <t>ベビーベッド</t>
    <phoneticPr fontId="1" type="Hiragana"/>
  </si>
  <si>
    <t>ヘルスメーター</t>
    <phoneticPr fontId="1" type="Hiragana"/>
  </si>
  <si>
    <t>ベルト</t>
    <phoneticPr fontId="1" type="Hiragana"/>
  </si>
  <si>
    <t>ヘルメット</t>
    <phoneticPr fontId="1" type="Hiragana"/>
  </si>
  <si>
    <t>便器（陶器製・ホーロー製等）</t>
    <rPh sb="0" eb="2">
      <t>べんき</t>
    </rPh>
    <rPh sb="3" eb="5">
      <t>とうき</t>
    </rPh>
    <rPh sb="5" eb="6">
      <t>せい</t>
    </rPh>
    <rPh sb="11" eb="12">
      <t>せい</t>
    </rPh>
    <rPh sb="12" eb="13">
      <t>とう</t>
    </rPh>
    <phoneticPr fontId="1" type="Hiragana"/>
  </si>
  <si>
    <t>ペンキ缶（中身無し）</t>
    <rPh sb="3" eb="4">
      <t>かん</t>
    </rPh>
    <rPh sb="5" eb="7">
      <t>なかみ</t>
    </rPh>
    <rPh sb="7" eb="8">
      <t>な</t>
    </rPh>
    <phoneticPr fontId="1" type="Hiragana"/>
  </si>
  <si>
    <t>ペンキ缶（中身のペンキ）</t>
    <rPh sb="3" eb="4">
      <t>かん</t>
    </rPh>
    <rPh sb="5" eb="7">
      <t>なかみ</t>
    </rPh>
    <phoneticPr fontId="1" type="Hiragana"/>
  </si>
  <si>
    <t>便座</t>
    <rPh sb="0" eb="2">
      <t>べんざ</t>
    </rPh>
    <phoneticPr fontId="1" type="Hiragana"/>
  </si>
  <si>
    <t>便座（ウォシュレット）</t>
    <rPh sb="0" eb="2">
      <t>べんざ</t>
    </rPh>
    <phoneticPr fontId="1" type="Hiragana"/>
  </si>
  <si>
    <t>ベンジン（カイロ用）</t>
    <rPh sb="8" eb="9">
      <t>よう</t>
    </rPh>
    <phoneticPr fontId="1" type="Hiragana"/>
  </si>
  <si>
    <t>ベンチ</t>
    <phoneticPr fontId="1" type="Hiragana"/>
  </si>
  <si>
    <t>弁当箱（金属製）</t>
    <rPh sb="0" eb="2">
      <t>べんとう</t>
    </rPh>
    <rPh sb="2" eb="3">
      <t>ばこ</t>
    </rPh>
    <rPh sb="4" eb="7">
      <t>きんぞくせい</t>
    </rPh>
    <phoneticPr fontId="1" type="Hiragana"/>
  </si>
  <si>
    <t>弁当箱（コンビニ弁当の容器等）</t>
    <rPh sb="0" eb="2">
      <t>べんとう</t>
    </rPh>
    <rPh sb="2" eb="3">
      <t>ばこ</t>
    </rPh>
    <rPh sb="8" eb="10">
      <t>べんとう</t>
    </rPh>
    <rPh sb="11" eb="13">
      <t>ようき</t>
    </rPh>
    <rPh sb="13" eb="14">
      <t>とう</t>
    </rPh>
    <phoneticPr fontId="1" type="Hiragana"/>
  </si>
  <si>
    <t>弁当箱（タッパーウェア等）</t>
    <rPh sb="0" eb="2">
      <t>べんとう</t>
    </rPh>
    <rPh sb="2" eb="3">
      <t>ばこ</t>
    </rPh>
    <rPh sb="11" eb="12">
      <t>とう</t>
    </rPh>
    <phoneticPr fontId="1" type="Hiragana"/>
  </si>
  <si>
    <t>ほ</t>
    <phoneticPr fontId="1" type="Hiragana"/>
  </si>
  <si>
    <t>ボイラー（風呂）</t>
    <rPh sb="5" eb="7">
      <t>ふろ</t>
    </rPh>
    <phoneticPr fontId="1" type="Hiragana"/>
  </si>
  <si>
    <t>ほうき</t>
    <phoneticPr fontId="1" type="Hiragana"/>
  </si>
  <si>
    <t>芳香剤の容器（ガラス製）</t>
    <rPh sb="0" eb="3">
      <t>ほうこうざい</t>
    </rPh>
    <rPh sb="4" eb="6">
      <t>ようき</t>
    </rPh>
    <rPh sb="10" eb="11">
      <t>せい</t>
    </rPh>
    <phoneticPr fontId="1" type="Hiragana"/>
  </si>
  <si>
    <t>芳香剤の容器（プラ製）</t>
    <rPh sb="0" eb="3">
      <t>ほうこうざい</t>
    </rPh>
    <rPh sb="4" eb="6">
      <t>ようき</t>
    </rPh>
    <rPh sb="9" eb="10">
      <t>せい</t>
    </rPh>
    <phoneticPr fontId="1" type="Hiragana"/>
  </si>
  <si>
    <t>包装紙</t>
    <rPh sb="0" eb="3">
      <t>ほうそうし</t>
    </rPh>
    <phoneticPr fontId="1" type="Hiragana"/>
  </si>
  <si>
    <t>包装フィルム</t>
    <rPh sb="0" eb="2">
      <t>ほうそう</t>
    </rPh>
    <phoneticPr fontId="1" type="Hiragana"/>
  </si>
  <si>
    <t>防虫剤</t>
    <rPh sb="0" eb="3">
      <t>ぼうちゅうざい</t>
    </rPh>
    <phoneticPr fontId="1" type="Hiragana"/>
  </si>
  <si>
    <t>包丁</t>
    <rPh sb="0" eb="2">
      <t>ほうちょう</t>
    </rPh>
    <phoneticPr fontId="1" type="Hiragana"/>
  </si>
  <si>
    <t>ホース（ビニール製）</t>
    <rPh sb="8" eb="9">
      <t>せい</t>
    </rPh>
    <phoneticPr fontId="1" type="Hiragana"/>
  </si>
  <si>
    <t>ボード（石膏ボード）</t>
    <rPh sb="4" eb="6">
      <t>せっこう</t>
    </rPh>
    <phoneticPr fontId="1" type="Hiragana"/>
  </si>
  <si>
    <t>ボール（テニス・野球・バレー・バスケット）</t>
    <rPh sb="8" eb="10">
      <t>やきゅう</t>
    </rPh>
    <phoneticPr fontId="1" type="Hiragana"/>
  </si>
  <si>
    <t>補聴器</t>
    <rPh sb="0" eb="3">
      <t>ほちょうき</t>
    </rPh>
    <phoneticPr fontId="1" type="Hiragana"/>
  </si>
  <si>
    <t>ポット（給湯用）</t>
    <rPh sb="4" eb="6">
      <t>きゅうとう</t>
    </rPh>
    <rPh sb="6" eb="7">
      <t>よう</t>
    </rPh>
    <phoneticPr fontId="1" type="Hiragana"/>
  </si>
  <si>
    <t>ホットカーペット</t>
    <phoneticPr fontId="1" type="Hiragana"/>
  </si>
  <si>
    <t>ホットプレート</t>
    <phoneticPr fontId="1" type="Hiragana"/>
  </si>
  <si>
    <t>ポリペール</t>
    <phoneticPr fontId="1" type="Hiragana"/>
  </si>
  <si>
    <t>保冷庫（電気を使わないもの）</t>
    <rPh sb="0" eb="2">
      <t>ほれい</t>
    </rPh>
    <rPh sb="2" eb="3">
      <t>こ</t>
    </rPh>
    <rPh sb="4" eb="6">
      <t>でんき</t>
    </rPh>
    <rPh sb="7" eb="8">
      <t>つか</t>
    </rPh>
    <phoneticPr fontId="1" type="Hiragana"/>
  </si>
  <si>
    <t>保冷剤</t>
    <rPh sb="0" eb="2">
      <t>ほれい</t>
    </rPh>
    <rPh sb="2" eb="3">
      <t>ざい</t>
    </rPh>
    <phoneticPr fontId="1" type="Hiragana"/>
  </si>
  <si>
    <t>保冷用バック（ビニール製）</t>
    <rPh sb="0" eb="2">
      <t>ほれい</t>
    </rPh>
    <rPh sb="2" eb="3">
      <t>よう</t>
    </rPh>
    <rPh sb="11" eb="12">
      <t>せい</t>
    </rPh>
    <phoneticPr fontId="1" type="Hiragana"/>
  </si>
  <si>
    <t>保冷用ボックス（発泡スチロール製）</t>
    <rPh sb="0" eb="2">
      <t>ほれい</t>
    </rPh>
    <rPh sb="2" eb="3">
      <t>よう</t>
    </rPh>
    <rPh sb="8" eb="10">
      <t>はっぽう</t>
    </rPh>
    <rPh sb="15" eb="16">
      <t>せい</t>
    </rPh>
    <phoneticPr fontId="1" type="Hiragana"/>
  </si>
  <si>
    <t>本（書籍）</t>
    <rPh sb="0" eb="1">
      <t>ほん</t>
    </rPh>
    <rPh sb="2" eb="4">
      <t>しょせき</t>
    </rPh>
    <phoneticPr fontId="1" type="Hiragana"/>
  </si>
  <si>
    <t>本棚</t>
    <rPh sb="0" eb="2">
      <t>ほんだな</t>
    </rPh>
    <phoneticPr fontId="1" type="Hiragana"/>
  </si>
  <si>
    <t>ボンド（金属製）</t>
    <rPh sb="4" eb="6">
      <t>きんぞく</t>
    </rPh>
    <rPh sb="6" eb="7">
      <t>せい</t>
    </rPh>
    <phoneticPr fontId="1" type="Hiragana"/>
  </si>
  <si>
    <t>ボンド（プラ製）</t>
    <rPh sb="6" eb="7">
      <t>せい</t>
    </rPh>
    <phoneticPr fontId="1" type="Hiragana"/>
  </si>
  <si>
    <t>ま</t>
    <phoneticPr fontId="1" type="Hiragana"/>
  </si>
  <si>
    <t>マーカーペン</t>
    <phoneticPr fontId="1" type="Hiragana"/>
  </si>
  <si>
    <t>マーガリン・バターの容器（プラ製）</t>
    <rPh sb="10" eb="12">
      <t>ようき</t>
    </rPh>
    <rPh sb="15" eb="16">
      <t>せい</t>
    </rPh>
    <phoneticPr fontId="1" type="Hiragana"/>
  </si>
  <si>
    <t>麻雀牌（石製・ガラス製）</t>
    <rPh sb="0" eb="2">
      <t>まーじゃん</t>
    </rPh>
    <rPh sb="2" eb="3">
      <t>はい</t>
    </rPh>
    <rPh sb="4" eb="5">
      <t>いし</t>
    </rPh>
    <rPh sb="5" eb="6">
      <t>せい</t>
    </rPh>
    <rPh sb="10" eb="11">
      <t>せい</t>
    </rPh>
    <phoneticPr fontId="1" type="Hiragana"/>
  </si>
  <si>
    <t>麻雀牌（プラ製・貝製）</t>
    <rPh sb="0" eb="2">
      <t>まーじゃん</t>
    </rPh>
    <rPh sb="2" eb="3">
      <t>はい</t>
    </rPh>
    <rPh sb="6" eb="7">
      <t>せい</t>
    </rPh>
    <rPh sb="8" eb="9">
      <t>かい</t>
    </rPh>
    <rPh sb="9" eb="10">
      <t>せい</t>
    </rPh>
    <phoneticPr fontId="1" type="Hiragana"/>
  </si>
  <si>
    <t>枕</t>
    <rPh sb="0" eb="1">
      <t>まくら</t>
    </rPh>
    <phoneticPr fontId="1" type="Hiragana"/>
  </si>
  <si>
    <t>枕木・丸太</t>
    <rPh sb="0" eb="2">
      <t>まくらぎ</t>
    </rPh>
    <rPh sb="3" eb="5">
      <t>まるた</t>
    </rPh>
    <phoneticPr fontId="1" type="Hiragana"/>
  </si>
  <si>
    <t>マッサージ機（いす式）</t>
    <rPh sb="5" eb="6">
      <t>き</t>
    </rPh>
    <rPh sb="9" eb="10">
      <t>しき</t>
    </rPh>
    <phoneticPr fontId="1" type="Hiragana"/>
  </si>
  <si>
    <t>マッチ</t>
    <phoneticPr fontId="1" type="Hiragana"/>
  </si>
  <si>
    <t>マットレス</t>
    <phoneticPr fontId="1" type="Hiragana"/>
  </si>
  <si>
    <t>まな板</t>
    <rPh sb="2" eb="3">
      <t>いた</t>
    </rPh>
    <phoneticPr fontId="1" type="Hiragana"/>
  </si>
  <si>
    <t>マネキンの頭（ヘアーカット練習用）</t>
    <rPh sb="5" eb="6">
      <t>あたま</t>
    </rPh>
    <rPh sb="13" eb="16">
      <t>れんしゅうよう</t>
    </rPh>
    <phoneticPr fontId="1" type="Hiragana"/>
  </si>
  <si>
    <t>魔法瓶</t>
    <rPh sb="0" eb="3">
      <t>まほうびん</t>
    </rPh>
    <phoneticPr fontId="1" type="Hiragana"/>
  </si>
  <si>
    <t>豆炭</t>
    <rPh sb="0" eb="2">
      <t>まめたん</t>
    </rPh>
    <phoneticPr fontId="1" type="Hiragana"/>
  </si>
  <si>
    <t>み</t>
    <phoneticPr fontId="1" type="Hiragana"/>
  </si>
  <si>
    <t>ミキサー</t>
    <phoneticPr fontId="1" type="Hiragana"/>
  </si>
  <si>
    <t>ミシン</t>
    <phoneticPr fontId="1" type="Hiragana"/>
  </si>
  <si>
    <t>ミニコンポ</t>
    <phoneticPr fontId="1" type="Hiragana"/>
  </si>
  <si>
    <t>む</t>
    <phoneticPr fontId="1" type="Hiragana"/>
  </si>
  <si>
    <t>虫かご（プラ製）</t>
    <rPh sb="0" eb="1">
      <t>むし</t>
    </rPh>
    <rPh sb="6" eb="7">
      <t>せい</t>
    </rPh>
    <phoneticPr fontId="1" type="Hiragana"/>
  </si>
  <si>
    <t>虫取り網</t>
    <rPh sb="0" eb="2">
      <t>むしと</t>
    </rPh>
    <rPh sb="3" eb="4">
      <t>あみ</t>
    </rPh>
    <phoneticPr fontId="1" type="Hiragana"/>
  </si>
  <si>
    <t>め</t>
    <phoneticPr fontId="1" type="Hiragana"/>
  </si>
  <si>
    <t>めがね（金属製・ガラス部分）</t>
    <rPh sb="4" eb="6">
      <t>きんぞく</t>
    </rPh>
    <rPh sb="6" eb="7">
      <t>せい</t>
    </rPh>
    <rPh sb="11" eb="13">
      <t>ぶぶん</t>
    </rPh>
    <phoneticPr fontId="1" type="Hiragana"/>
  </si>
  <si>
    <t>めがね（プラ製）</t>
    <rPh sb="6" eb="7">
      <t>せい</t>
    </rPh>
    <phoneticPr fontId="1" type="Hiragana"/>
  </si>
  <si>
    <t>目薬の容器</t>
    <rPh sb="0" eb="2">
      <t>めぐすり</t>
    </rPh>
    <rPh sb="3" eb="5">
      <t>ようき</t>
    </rPh>
    <phoneticPr fontId="1" type="Hiragana"/>
  </si>
  <si>
    <t>も</t>
    <phoneticPr fontId="1" type="Hiragana"/>
  </si>
  <si>
    <t>物置き</t>
    <rPh sb="0" eb="1">
      <t>もの</t>
    </rPh>
    <rPh sb="1" eb="2">
      <t>お</t>
    </rPh>
    <phoneticPr fontId="1" type="Hiragana"/>
  </si>
  <si>
    <t>物干し竿（金属製）</t>
    <rPh sb="0" eb="2">
      <t>ものほ</t>
    </rPh>
    <rPh sb="3" eb="4">
      <t>ざお</t>
    </rPh>
    <rPh sb="5" eb="8">
      <t>きんぞくせい</t>
    </rPh>
    <phoneticPr fontId="1" type="Hiragana"/>
  </si>
  <si>
    <t>物干し竿（竹製）</t>
    <rPh sb="0" eb="2">
      <t>ものほ</t>
    </rPh>
    <rPh sb="3" eb="4">
      <t>ざお</t>
    </rPh>
    <rPh sb="5" eb="6">
      <t>たけ</t>
    </rPh>
    <rPh sb="6" eb="7">
      <t>せい</t>
    </rPh>
    <phoneticPr fontId="1" type="Hiragana"/>
  </si>
  <si>
    <t>物干し台（コンクリート基礎付可）</t>
    <rPh sb="0" eb="2">
      <t>ものほ</t>
    </rPh>
    <rPh sb="3" eb="4">
      <t>だい</t>
    </rPh>
    <rPh sb="11" eb="13">
      <t>きそ</t>
    </rPh>
    <rPh sb="13" eb="14">
      <t>つき</t>
    </rPh>
    <rPh sb="14" eb="15">
      <t>か</t>
    </rPh>
    <phoneticPr fontId="1" type="Hiragana"/>
  </si>
  <si>
    <t>盛りかご</t>
    <rPh sb="0" eb="1">
      <t>も</t>
    </rPh>
    <phoneticPr fontId="1" type="Hiragana"/>
  </si>
  <si>
    <t>門扉</t>
    <rPh sb="0" eb="2">
      <t>もんぴ</t>
    </rPh>
    <phoneticPr fontId="1" type="Hiragana"/>
  </si>
  <si>
    <t>や</t>
    <phoneticPr fontId="1" type="Hiragana"/>
  </si>
  <si>
    <t>やかん</t>
    <phoneticPr fontId="1" type="Hiragana"/>
  </si>
  <si>
    <t>焼肉用コンロ（バーベキュー用コンロ）</t>
    <rPh sb="0" eb="3">
      <t>やきにくよう</t>
    </rPh>
    <rPh sb="13" eb="14">
      <t>よう</t>
    </rPh>
    <phoneticPr fontId="1" type="Hiragana"/>
  </si>
  <si>
    <t>野球のボール</t>
    <rPh sb="0" eb="2">
      <t>やきゅう</t>
    </rPh>
    <phoneticPr fontId="1" type="Hiragana"/>
  </si>
  <si>
    <t>ゆ</t>
    <phoneticPr fontId="1" type="Hiragana"/>
  </si>
  <si>
    <t>ゆかた</t>
    <phoneticPr fontId="1" type="Hiragana"/>
  </si>
  <si>
    <t>湯のみ茶碗</t>
    <rPh sb="0" eb="1">
      <t>ゆ</t>
    </rPh>
    <rPh sb="3" eb="5">
      <t>ちゃわん</t>
    </rPh>
    <phoneticPr fontId="1" type="Hiragana"/>
  </si>
  <si>
    <t>湯沸かし器</t>
    <rPh sb="0" eb="2">
      <t>ゆわ</t>
    </rPh>
    <rPh sb="4" eb="5">
      <t>き</t>
    </rPh>
    <phoneticPr fontId="1" type="Hiragana"/>
  </si>
  <si>
    <t>よ</t>
    <phoneticPr fontId="1" type="Hiragana"/>
  </si>
  <si>
    <t>ヨーグルトのふた（アルミ製）</t>
    <rPh sb="12" eb="13">
      <t>せい</t>
    </rPh>
    <phoneticPr fontId="1" type="Hiragana"/>
  </si>
  <si>
    <t>よしず</t>
    <phoneticPr fontId="1" type="Hiragana"/>
  </si>
  <si>
    <t>ヨット</t>
    <phoneticPr fontId="1" type="Hiragana"/>
  </si>
  <si>
    <t>ら</t>
    <phoneticPr fontId="1" type="Hiragana"/>
  </si>
  <si>
    <t>ライター（金属製）</t>
    <rPh sb="5" eb="7">
      <t>きんぞく</t>
    </rPh>
    <rPh sb="7" eb="8">
      <t>せい</t>
    </rPh>
    <phoneticPr fontId="1" type="Hiragana"/>
  </si>
  <si>
    <t>ライター（使い捨て）</t>
    <rPh sb="5" eb="6">
      <t>つか</t>
    </rPh>
    <rPh sb="7" eb="8">
      <t>す</t>
    </rPh>
    <phoneticPr fontId="1" type="Hiragana"/>
  </si>
  <si>
    <t>ライナー（プラモデルの枠）</t>
    <rPh sb="11" eb="12">
      <t>わく</t>
    </rPh>
    <phoneticPr fontId="1" type="Hiragana"/>
  </si>
  <si>
    <t>ラジオ・ラジカセ</t>
    <phoneticPr fontId="1" type="Hiragana"/>
  </si>
  <si>
    <t>ラジコン</t>
    <phoneticPr fontId="1" type="Hiragana"/>
  </si>
  <si>
    <t>ラップのケース（刃付）</t>
    <rPh sb="8" eb="9">
      <t>は</t>
    </rPh>
    <rPh sb="9" eb="10">
      <t>つき</t>
    </rPh>
    <phoneticPr fontId="1" type="Hiragana"/>
  </si>
  <si>
    <t>ラップの芯</t>
    <rPh sb="4" eb="5">
      <t>しん</t>
    </rPh>
    <phoneticPr fontId="1" type="Hiragana"/>
  </si>
  <si>
    <t>ラティス（園芸用格子）</t>
    <rPh sb="5" eb="8">
      <t>えんげいよう</t>
    </rPh>
    <rPh sb="8" eb="10">
      <t>こうし</t>
    </rPh>
    <phoneticPr fontId="1" type="Hiragana"/>
  </si>
  <si>
    <t>ランタン</t>
    <phoneticPr fontId="1" type="Hiragana"/>
  </si>
  <si>
    <t>ランドセル</t>
    <phoneticPr fontId="1" type="Hiragana"/>
  </si>
  <si>
    <t>り</t>
    <phoneticPr fontId="1" type="Hiragana"/>
  </si>
  <si>
    <t>リール（釣り用）</t>
    <rPh sb="4" eb="5">
      <t>つ</t>
    </rPh>
    <rPh sb="6" eb="7">
      <t>よう</t>
    </rPh>
    <phoneticPr fontId="1" type="Hiragana"/>
  </si>
  <si>
    <t>リモコン</t>
    <phoneticPr fontId="1" type="Hiragana"/>
  </si>
  <si>
    <t>リンスの容器（詰め替え用含む）</t>
    <rPh sb="4" eb="6">
      <t>ようき</t>
    </rPh>
    <rPh sb="7" eb="8">
      <t>つ</t>
    </rPh>
    <rPh sb="9" eb="10">
      <t>か</t>
    </rPh>
    <rPh sb="11" eb="12">
      <t>よう</t>
    </rPh>
    <rPh sb="12" eb="13">
      <t>ふく</t>
    </rPh>
    <phoneticPr fontId="1" type="Hiragana"/>
  </si>
  <si>
    <t>る</t>
    <phoneticPr fontId="1" type="Hiragana"/>
  </si>
  <si>
    <t>ルーフボックス（自動車用）</t>
    <rPh sb="8" eb="11">
      <t>じどうしゃ</t>
    </rPh>
    <rPh sb="11" eb="12">
      <t>よう</t>
    </rPh>
    <phoneticPr fontId="1" type="Hiragana"/>
  </si>
  <si>
    <t>ルームランナー</t>
    <phoneticPr fontId="1" type="Hiragana"/>
  </si>
  <si>
    <t>れ</t>
    <phoneticPr fontId="1" type="Hiragana"/>
  </si>
  <si>
    <t>冷蔵庫・冷凍庫</t>
    <rPh sb="0" eb="3">
      <t>れいぞうこ</t>
    </rPh>
    <rPh sb="4" eb="7">
      <t>れいとうこ</t>
    </rPh>
    <phoneticPr fontId="1" type="Hiragana"/>
  </si>
  <si>
    <t>冷風扇</t>
    <rPh sb="0" eb="2">
      <t>れいふう</t>
    </rPh>
    <rPh sb="2" eb="3">
      <t>せん</t>
    </rPh>
    <phoneticPr fontId="1" type="Hiragana"/>
  </si>
  <si>
    <t>レインコート（雨合羽）</t>
    <rPh sb="7" eb="10">
      <t>あまがっぱ</t>
    </rPh>
    <phoneticPr fontId="1" type="Hiragana"/>
  </si>
  <si>
    <t>レコード盤</t>
    <rPh sb="4" eb="5">
      <t>ばん</t>
    </rPh>
    <phoneticPr fontId="1" type="Hiragana"/>
  </si>
  <si>
    <t>レジ袋</t>
    <rPh sb="2" eb="3">
      <t>ふくろ</t>
    </rPh>
    <phoneticPr fontId="1" type="Hiragana"/>
  </si>
  <si>
    <t>レジャーシート</t>
    <phoneticPr fontId="1" type="Hiragana"/>
  </si>
  <si>
    <t>レトルトパック（プラ製）</t>
    <rPh sb="10" eb="11">
      <t>せい</t>
    </rPh>
    <phoneticPr fontId="1" type="Hiragana"/>
  </si>
  <si>
    <t>レンガ</t>
    <phoneticPr fontId="1" type="Hiragana"/>
  </si>
  <si>
    <t>レンジ台</t>
    <rPh sb="3" eb="4">
      <t>だい</t>
    </rPh>
    <phoneticPr fontId="1" type="Hiragana"/>
  </si>
  <si>
    <t>練炭</t>
    <rPh sb="0" eb="2">
      <t>れんたん</t>
    </rPh>
    <phoneticPr fontId="1" type="Hiragana"/>
  </si>
  <si>
    <t>ろ</t>
    <phoneticPr fontId="1" type="Hiragana"/>
  </si>
  <si>
    <t>ローソク</t>
    <phoneticPr fontId="1" type="Hiragana"/>
  </si>
  <si>
    <t>ロープ</t>
    <phoneticPr fontId="1" type="Hiragana"/>
  </si>
  <si>
    <t>ローラーシューズ</t>
    <phoneticPr fontId="1" type="Hiragana"/>
  </si>
  <si>
    <t>ローラースケート</t>
    <phoneticPr fontId="1" type="Hiragana"/>
  </si>
  <si>
    <t>ローラーブレード</t>
    <phoneticPr fontId="1" type="Hiragana"/>
  </si>
  <si>
    <t>ローラーボード</t>
    <phoneticPr fontId="1" type="Hiragana"/>
  </si>
  <si>
    <t>ロールカーテン</t>
    <phoneticPr fontId="1" type="Hiragana"/>
  </si>
  <si>
    <t>ロッカー</t>
    <phoneticPr fontId="1" type="Hiragana"/>
  </si>
  <si>
    <t>わ</t>
    <phoneticPr fontId="1" type="Hiragana"/>
  </si>
  <si>
    <t>ワープロ</t>
    <phoneticPr fontId="1" type="Hiragana"/>
  </si>
  <si>
    <t>輪ゴム</t>
    <rPh sb="0" eb="1">
      <t>わ</t>
    </rPh>
    <phoneticPr fontId="1" type="Hiragana"/>
  </si>
  <si>
    <t>ワゴン（金属製）</t>
    <rPh sb="4" eb="7">
      <t>きんぞくせい</t>
    </rPh>
    <phoneticPr fontId="1" type="Hiragana"/>
  </si>
  <si>
    <t>ワゴン（木製）</t>
    <rPh sb="4" eb="6">
      <t>もくせい</t>
    </rPh>
    <phoneticPr fontId="1" type="Hiragana"/>
  </si>
  <si>
    <t>一斗缶</t>
    <rPh sb="0" eb="2">
      <t>いっと</t>
    </rPh>
    <rPh sb="2" eb="3">
      <t>かん</t>
    </rPh>
    <phoneticPr fontId="1" type="Hiragana"/>
  </si>
  <si>
    <t>オイル缶（自動車・オートバイ用）</t>
    <rPh sb="3" eb="4">
      <t>かん</t>
    </rPh>
    <rPh sb="5" eb="8">
      <t>じどうしゃ</t>
    </rPh>
    <rPh sb="14" eb="15">
      <t>よう</t>
    </rPh>
    <phoneticPr fontId="1" type="Hiragana"/>
  </si>
  <si>
    <t>おまる（金属製）</t>
    <rPh sb="4" eb="6">
      <t>きんぞく</t>
    </rPh>
    <rPh sb="6" eb="7">
      <t>せい</t>
    </rPh>
    <phoneticPr fontId="1" type="Hiragana"/>
  </si>
  <si>
    <t>おまる（プラ製）</t>
    <rPh sb="6" eb="7">
      <t>せい</t>
    </rPh>
    <phoneticPr fontId="1" type="Hiragana"/>
  </si>
  <si>
    <t>紙パック（内側が銀色アルミ）</t>
    <rPh sb="0" eb="1">
      <t>かみ</t>
    </rPh>
    <rPh sb="5" eb="7">
      <t>うちがわ</t>
    </rPh>
    <rPh sb="8" eb="10">
      <t>ぎんいろ</t>
    </rPh>
    <phoneticPr fontId="1" type="Hiragana"/>
  </si>
  <si>
    <t>木（木切れ、木の枝、木の幹）</t>
    <rPh sb="0" eb="1">
      <t>き</t>
    </rPh>
    <rPh sb="2" eb="3">
      <t>き</t>
    </rPh>
    <rPh sb="3" eb="4">
      <t>き</t>
    </rPh>
    <rPh sb="6" eb="7">
      <t>き</t>
    </rPh>
    <rPh sb="8" eb="9">
      <t>えだ</t>
    </rPh>
    <rPh sb="10" eb="11">
      <t>き</t>
    </rPh>
    <rPh sb="12" eb="13">
      <t>みき</t>
    </rPh>
    <phoneticPr fontId="1" type="Hiragana"/>
  </si>
  <si>
    <t>果物などのネット（プラ製）</t>
    <rPh sb="0" eb="2">
      <t>くだもの</t>
    </rPh>
    <rPh sb="11" eb="12">
      <t>せい</t>
    </rPh>
    <phoneticPr fontId="1" type="Hiragana"/>
  </si>
  <si>
    <t>化粧品の容器（ガラス製）</t>
    <rPh sb="0" eb="3">
      <t>けしょうひん</t>
    </rPh>
    <rPh sb="4" eb="6">
      <t>ようき</t>
    </rPh>
    <rPh sb="10" eb="11">
      <t>せい</t>
    </rPh>
    <phoneticPr fontId="1" type="Hiragana"/>
  </si>
  <si>
    <t>化粧品の容器（プラ製）</t>
    <rPh sb="0" eb="3">
      <t>けしょうひん</t>
    </rPh>
    <rPh sb="4" eb="6">
      <t>ようき</t>
    </rPh>
    <rPh sb="9" eb="10">
      <t>せい</t>
    </rPh>
    <phoneticPr fontId="1" type="Hiragana"/>
  </si>
  <si>
    <t>下駄箱</t>
    <rPh sb="0" eb="3">
      <t>げたばこ</t>
    </rPh>
    <phoneticPr fontId="1" type="Hiragana"/>
  </si>
  <si>
    <t>コップ（金属製・ガラス製）</t>
    <rPh sb="4" eb="6">
      <t>きんぞく</t>
    </rPh>
    <rPh sb="6" eb="7">
      <t>せい</t>
    </rPh>
    <rPh sb="11" eb="12">
      <t>せい</t>
    </rPh>
    <phoneticPr fontId="1" type="Hiragana"/>
  </si>
  <si>
    <t>ゴルフバッグ（プラ製）</t>
    <rPh sb="9" eb="10">
      <t>せい</t>
    </rPh>
    <phoneticPr fontId="1" type="Hiragana"/>
  </si>
  <si>
    <t>コンビニ弁当の容器（プラ製）</t>
    <rPh sb="4" eb="6">
      <t>べんとう</t>
    </rPh>
    <rPh sb="7" eb="9">
      <t>ようき</t>
    </rPh>
    <rPh sb="12" eb="13">
      <t>せい</t>
    </rPh>
    <phoneticPr fontId="1" type="Hiragana"/>
  </si>
  <si>
    <t>消火器（一般的なもの）</t>
    <rPh sb="0" eb="3">
      <t>しょうかき</t>
    </rPh>
    <rPh sb="4" eb="7">
      <t>いっぱんてき</t>
    </rPh>
    <phoneticPr fontId="1" type="Hiragana"/>
  </si>
  <si>
    <t>消火器（簡易スプレータイプ）</t>
    <rPh sb="0" eb="3">
      <t>しょうかき</t>
    </rPh>
    <rPh sb="4" eb="6">
      <t>かんい</t>
    </rPh>
    <phoneticPr fontId="1" type="Hiragana"/>
  </si>
  <si>
    <t>浄水器・浄水器のカートリッジ</t>
    <rPh sb="0" eb="3">
      <t>じょうすいき</t>
    </rPh>
    <rPh sb="4" eb="7">
      <t>じょうすいき</t>
    </rPh>
    <phoneticPr fontId="1" type="Hiragana"/>
  </si>
  <si>
    <t>食器（金属製・陶器製・ガラス製）</t>
    <rPh sb="0" eb="2">
      <t>しょっき</t>
    </rPh>
    <rPh sb="3" eb="6">
      <t>きんぞくせい</t>
    </rPh>
    <rPh sb="7" eb="9">
      <t>とうき</t>
    </rPh>
    <rPh sb="9" eb="10">
      <t>せい</t>
    </rPh>
    <rPh sb="14" eb="15">
      <t>せい</t>
    </rPh>
    <phoneticPr fontId="1" type="Hiragana"/>
  </si>
  <si>
    <t>食器（木製・プラ製）</t>
    <rPh sb="0" eb="2">
      <t>しょっき</t>
    </rPh>
    <rPh sb="3" eb="5">
      <t>もくせい</t>
    </rPh>
    <rPh sb="8" eb="9">
      <t>せい</t>
    </rPh>
    <phoneticPr fontId="1" type="Hiragana"/>
  </si>
  <si>
    <t>水槽（ガラス製）</t>
    <rPh sb="0" eb="2">
      <t>すいそう</t>
    </rPh>
    <rPh sb="6" eb="7">
      <t>せい</t>
    </rPh>
    <phoneticPr fontId="1" type="Hiragana"/>
  </si>
  <si>
    <t>水槽（プラ製）</t>
    <rPh sb="0" eb="2">
      <t>すいそう</t>
    </rPh>
    <rPh sb="5" eb="6">
      <t>せい</t>
    </rPh>
    <phoneticPr fontId="1" type="Hiragana"/>
  </si>
  <si>
    <t>スピーカー（家庭用）</t>
    <rPh sb="6" eb="9">
      <t>かていよう</t>
    </rPh>
    <phoneticPr fontId="1" type="Hiragana"/>
  </si>
  <si>
    <t>即席用アルミ鍋（アルミ箔の容器）</t>
    <rPh sb="0" eb="3">
      <t>そくせきよう</t>
    </rPh>
    <rPh sb="6" eb="7">
      <t>なべ</t>
    </rPh>
    <rPh sb="11" eb="12">
      <t>はく</t>
    </rPh>
    <rPh sb="13" eb="15">
      <t>ようき</t>
    </rPh>
    <phoneticPr fontId="1" type="Hiragana"/>
  </si>
  <si>
    <t>トレイ・パック（プラ製）</t>
    <rPh sb="10" eb="11">
      <t>せい</t>
    </rPh>
    <phoneticPr fontId="1" type="Hiragana"/>
  </si>
  <si>
    <t>ドレッシングの容器（ガラス製）</t>
    <rPh sb="7" eb="9">
      <t>ようき</t>
    </rPh>
    <rPh sb="13" eb="14">
      <t>せい</t>
    </rPh>
    <phoneticPr fontId="1" type="Hiragana"/>
  </si>
  <si>
    <t>入浴剤の容器（プラ製）</t>
    <rPh sb="0" eb="2">
      <t>にゅうよく</t>
    </rPh>
    <rPh sb="2" eb="3">
      <t>ざい</t>
    </rPh>
    <rPh sb="4" eb="6">
      <t>ようき</t>
    </rPh>
    <rPh sb="9" eb="10">
      <t>せい</t>
    </rPh>
    <phoneticPr fontId="1" type="Hiragana"/>
  </si>
  <si>
    <t>ホースリール（金属製）　</t>
    <rPh sb="7" eb="10">
      <t>きんぞくせい</t>
    </rPh>
    <phoneticPr fontId="1" type="Hiragana"/>
  </si>
  <si>
    <t>ホースリール（プラ製）　</t>
    <rPh sb="9" eb="10">
      <t>せい</t>
    </rPh>
    <phoneticPr fontId="1" type="Hiragana"/>
  </si>
  <si>
    <t>ポリタンク（プラ製）</t>
    <rPh sb="8" eb="9">
      <t>せい</t>
    </rPh>
    <phoneticPr fontId="1" type="Hiragana"/>
  </si>
  <si>
    <t>ポリバケツ（プラ製）</t>
    <rPh sb="8" eb="9">
      <t>せい</t>
    </rPh>
    <phoneticPr fontId="1" type="Hiragana"/>
  </si>
  <si>
    <t>水切りネット（台所水切り用）</t>
    <rPh sb="0" eb="2">
      <t>みずき</t>
    </rPh>
    <rPh sb="7" eb="9">
      <t>だいどころ</t>
    </rPh>
    <rPh sb="9" eb="11">
      <t>みずき</t>
    </rPh>
    <rPh sb="12" eb="13">
      <t>よう</t>
    </rPh>
    <phoneticPr fontId="1" type="Hiragana"/>
  </si>
  <si>
    <t>ヨーグルトの容器・ふた（プラ製）</t>
    <rPh sb="6" eb="8">
      <t>ようき</t>
    </rPh>
    <rPh sb="14" eb="15">
      <t>せい</t>
    </rPh>
    <phoneticPr fontId="1" type="Hiragana"/>
  </si>
  <si>
    <t>アイロン・アイロン台</t>
    <rPh sb="9" eb="10">
      <t>だい</t>
    </rPh>
    <phoneticPr fontId="1" type="Hiragana"/>
  </si>
  <si>
    <t>アコーデオンカーテン</t>
    <phoneticPr fontId="1" type="Hiragana"/>
  </si>
  <si>
    <t>雨合羽（レインコート）</t>
    <rPh sb="0" eb="3">
      <t>あまがっぱ</t>
    </rPh>
    <phoneticPr fontId="1" type="Hiragana"/>
  </si>
  <si>
    <t>一輪車（遊具・農作業用）</t>
    <rPh sb="0" eb="3">
      <t>いちりんしゃ</t>
    </rPh>
    <rPh sb="4" eb="6">
      <t>ゆうぐ</t>
    </rPh>
    <rPh sb="7" eb="11">
      <t>のうさぎょうよう</t>
    </rPh>
    <phoneticPr fontId="1" type="Hiragana"/>
  </si>
  <si>
    <t>生花用吸水スポンジ（オアシス）</t>
    <rPh sb="0" eb="2">
      <t>いけばな</t>
    </rPh>
    <rPh sb="2" eb="3">
      <t>よう</t>
    </rPh>
    <rPh sb="3" eb="5">
      <t>きゅうすい</t>
    </rPh>
    <phoneticPr fontId="1" type="Hiragana"/>
  </si>
  <si>
    <t>オアシス（生花用吸水スポンジ）</t>
    <rPh sb="5" eb="7">
      <t>いけばな</t>
    </rPh>
    <rPh sb="7" eb="8">
      <t>よう</t>
    </rPh>
    <rPh sb="8" eb="10">
      <t>きゅうすい</t>
    </rPh>
    <phoneticPr fontId="1" type="Hiragana"/>
  </si>
  <si>
    <t>エレクトーン・オルガン</t>
    <phoneticPr fontId="1" type="Hiragana"/>
  </si>
  <si>
    <t>オルガン・エレクトーン</t>
    <phoneticPr fontId="1" type="Hiragana"/>
  </si>
  <si>
    <t>かご（木製・プラ製）</t>
    <rPh sb="3" eb="5">
      <t>もくせい</t>
    </rPh>
    <rPh sb="8" eb="9">
      <t>せい</t>
    </rPh>
    <phoneticPr fontId="1" type="Hiragana"/>
  </si>
  <si>
    <t>お菓子の箱（紙製）</t>
    <rPh sb="1" eb="3">
      <t>かし</t>
    </rPh>
    <rPh sb="4" eb="5">
      <t>はこ</t>
    </rPh>
    <rPh sb="6" eb="7">
      <t>かみ</t>
    </rPh>
    <rPh sb="7" eb="8">
      <t>せい</t>
    </rPh>
    <phoneticPr fontId="1" type="Hiragana"/>
  </si>
  <si>
    <t>お菓子の箱（缶）</t>
    <rPh sb="1" eb="3">
      <t>かし</t>
    </rPh>
    <rPh sb="4" eb="5">
      <t>はこ</t>
    </rPh>
    <rPh sb="6" eb="7">
      <t>かん</t>
    </rPh>
    <phoneticPr fontId="1" type="Hiragana"/>
  </si>
  <si>
    <t>お菓子の袋（プラ製）</t>
    <rPh sb="1" eb="3">
      <t>かし</t>
    </rPh>
    <rPh sb="4" eb="5">
      <t>ふくろ</t>
    </rPh>
    <rPh sb="8" eb="9">
      <t>せい</t>
    </rPh>
    <phoneticPr fontId="1" type="Hiragana"/>
  </si>
  <si>
    <t>カップ麺の子袋（プラスチック製小袋）</t>
    <rPh sb="3" eb="4">
      <t>めん</t>
    </rPh>
    <rPh sb="5" eb="6">
      <t>こ</t>
    </rPh>
    <rPh sb="6" eb="7">
      <t>ぶくろ</t>
    </rPh>
    <rPh sb="14" eb="15">
      <t>せい</t>
    </rPh>
    <rPh sb="15" eb="16">
      <t>こ</t>
    </rPh>
    <rPh sb="16" eb="17">
      <t>ぶくろ</t>
    </rPh>
    <phoneticPr fontId="1" type="Hiragana"/>
  </si>
  <si>
    <t>金庫（耐火型）</t>
    <rPh sb="0" eb="2">
      <t>きんこ</t>
    </rPh>
    <rPh sb="3" eb="5">
      <t>たいか</t>
    </rPh>
    <rPh sb="5" eb="6">
      <t>がた</t>
    </rPh>
    <phoneticPr fontId="1" type="Hiragana"/>
  </si>
  <si>
    <t>燻煙殺虫剤（缶）バルサン等</t>
    <rPh sb="0" eb="2">
      <t>くんえん</t>
    </rPh>
    <rPh sb="2" eb="5">
      <t>さっちゅうざい</t>
    </rPh>
    <rPh sb="6" eb="7">
      <t>かん</t>
    </rPh>
    <rPh sb="12" eb="13">
      <t>など</t>
    </rPh>
    <phoneticPr fontId="1" type="Hiragana"/>
  </si>
  <si>
    <t>燻煙殺虫剤（プラ製）バルサン等</t>
    <rPh sb="0" eb="2">
      <t>くんえん</t>
    </rPh>
    <rPh sb="2" eb="5">
      <t>さっちゅうざい</t>
    </rPh>
    <rPh sb="8" eb="9">
      <t>せい</t>
    </rPh>
    <rPh sb="14" eb="15">
      <t>など</t>
    </rPh>
    <phoneticPr fontId="1" type="Hiragana"/>
  </si>
  <si>
    <t>サラダ油（食用油）</t>
    <rPh sb="3" eb="4">
      <t>あぶら</t>
    </rPh>
    <rPh sb="5" eb="7">
      <t>しょくよう</t>
    </rPh>
    <rPh sb="7" eb="8">
      <t>あぶら</t>
    </rPh>
    <phoneticPr fontId="1" type="Hiragana"/>
  </si>
  <si>
    <t>サラダ油の容器（缶）</t>
    <rPh sb="3" eb="4">
      <t>あぶら</t>
    </rPh>
    <rPh sb="5" eb="7">
      <t>ようき</t>
    </rPh>
    <rPh sb="8" eb="9">
      <t>かん</t>
    </rPh>
    <phoneticPr fontId="1" type="Hiragana"/>
  </si>
  <si>
    <t>サラダ油の容器（プラ製）</t>
    <rPh sb="3" eb="4">
      <t>あぶら</t>
    </rPh>
    <rPh sb="5" eb="7">
      <t>ようき</t>
    </rPh>
    <rPh sb="10" eb="11">
      <t>せい</t>
    </rPh>
    <phoneticPr fontId="1" type="Hiragana"/>
  </si>
  <si>
    <t>電動アシスト付自転車・三輪自転車</t>
    <rPh sb="0" eb="2">
      <t>でんどう</t>
    </rPh>
    <rPh sb="6" eb="7">
      <t>つき</t>
    </rPh>
    <rPh sb="7" eb="10">
      <t>じてんしゃ</t>
    </rPh>
    <rPh sb="11" eb="13">
      <t>さんりん</t>
    </rPh>
    <rPh sb="13" eb="16">
      <t>じてんしゃ</t>
    </rPh>
    <phoneticPr fontId="1" type="Hiragana"/>
  </si>
  <si>
    <t>自転車・電動アシスト付自転車</t>
    <rPh sb="0" eb="3">
      <t>じてんしゃ</t>
    </rPh>
    <rPh sb="4" eb="6">
      <t>でんどう</t>
    </rPh>
    <rPh sb="10" eb="11">
      <t>つき</t>
    </rPh>
    <rPh sb="11" eb="14">
      <t>じてんしゃ</t>
    </rPh>
    <phoneticPr fontId="1" type="Hiragana"/>
  </si>
  <si>
    <t>三輪自転車・電動アシスト付三輪自転車</t>
    <rPh sb="0" eb="2">
      <t>さんりん</t>
    </rPh>
    <rPh sb="2" eb="5">
      <t>じてんしゃ</t>
    </rPh>
    <rPh sb="6" eb="8">
      <t>でんどう</t>
    </rPh>
    <rPh sb="12" eb="13">
      <t>つき</t>
    </rPh>
    <rPh sb="13" eb="15">
      <t>さんりん</t>
    </rPh>
    <rPh sb="15" eb="18">
      <t>じてんしゃ</t>
    </rPh>
    <phoneticPr fontId="1" type="Hiragana"/>
  </si>
  <si>
    <t>空気入れ（プラ製）</t>
    <rPh sb="0" eb="3">
      <t>くうきい</t>
    </rPh>
    <rPh sb="7" eb="8">
      <t>せい</t>
    </rPh>
    <phoneticPr fontId="1" type="Hiragana"/>
  </si>
  <si>
    <t>空気入れ（金属製）（自転車用）</t>
    <rPh sb="0" eb="3">
      <t>くうきい</t>
    </rPh>
    <rPh sb="5" eb="7">
      <t>きんぞく</t>
    </rPh>
    <rPh sb="7" eb="8">
      <t>せい</t>
    </rPh>
    <rPh sb="10" eb="14">
      <t>じてんしゃよう</t>
    </rPh>
    <phoneticPr fontId="1" type="Hiragana"/>
  </si>
  <si>
    <t>傘立て</t>
    <rPh sb="0" eb="1">
      <t>かさ</t>
    </rPh>
    <rPh sb="1" eb="2">
      <t>た</t>
    </rPh>
    <phoneticPr fontId="1" type="Hiragana"/>
  </si>
  <si>
    <t>鎌</t>
    <rPh sb="0" eb="1">
      <t>かま</t>
    </rPh>
    <phoneticPr fontId="1" type="Hiragana"/>
  </si>
  <si>
    <t>蚊取りマット（電気式）</t>
    <rPh sb="0" eb="2">
      <t>かと</t>
    </rPh>
    <rPh sb="7" eb="9">
      <t>でんき</t>
    </rPh>
    <rPh sb="9" eb="10">
      <t>しき</t>
    </rPh>
    <phoneticPr fontId="1" type="Hiragana"/>
  </si>
  <si>
    <t>キーボード（音楽用）</t>
    <rPh sb="6" eb="8">
      <t>おんがく</t>
    </rPh>
    <rPh sb="8" eb="9">
      <t>よう</t>
    </rPh>
    <phoneticPr fontId="1" type="Hiragana"/>
  </si>
  <si>
    <t>玄関マット（金属製）</t>
    <rPh sb="0" eb="2">
      <t>げんかん</t>
    </rPh>
    <rPh sb="6" eb="8">
      <t>きんぞく</t>
    </rPh>
    <rPh sb="8" eb="9">
      <t>せい</t>
    </rPh>
    <phoneticPr fontId="1" type="Hiragana"/>
  </si>
  <si>
    <t>玄関マット（プラ製・布製・ゴム製）</t>
    <rPh sb="0" eb="2">
      <t>げんかん</t>
    </rPh>
    <rPh sb="8" eb="9">
      <t>せい</t>
    </rPh>
    <rPh sb="10" eb="12">
      <t>ぬのせい</t>
    </rPh>
    <rPh sb="15" eb="16">
      <t>せい</t>
    </rPh>
    <phoneticPr fontId="1" type="Hiragana"/>
  </si>
  <si>
    <t>不燃袋に入らなければ粗大</t>
    <phoneticPr fontId="1" type="Hiragana"/>
  </si>
  <si>
    <t>スコップ（金属製）</t>
    <rPh sb="5" eb="7">
      <t>きんぞく</t>
    </rPh>
    <rPh sb="7" eb="8">
      <t>せい</t>
    </rPh>
    <phoneticPr fontId="1" type="Hiragana"/>
  </si>
  <si>
    <t>スコップ（プラ製）</t>
    <rPh sb="7" eb="8">
      <t>せい</t>
    </rPh>
    <phoneticPr fontId="1" type="Hiragana"/>
  </si>
  <si>
    <t>温風ヒーター</t>
    <rPh sb="0" eb="2">
      <t>おんぷう</t>
    </rPh>
    <phoneticPr fontId="1" type="Hiragana"/>
  </si>
  <si>
    <t>硯（すずり）</t>
    <rPh sb="0" eb="1">
      <t>すずり</t>
    </rPh>
    <phoneticPr fontId="1" type="Hiragana"/>
  </si>
  <si>
    <t>つるはし</t>
    <phoneticPr fontId="1" type="Hiragana"/>
  </si>
  <si>
    <t>天体望遠鏡</t>
    <rPh sb="0" eb="2">
      <t>てんたい</t>
    </rPh>
    <rPh sb="2" eb="5">
      <t>ぼうえんきょう</t>
    </rPh>
    <phoneticPr fontId="1" type="Hiragana"/>
  </si>
  <si>
    <t>ホワイトボード（家庭用）</t>
    <rPh sb="8" eb="11">
      <t>かていよう</t>
    </rPh>
    <phoneticPr fontId="1" type="Hiragana"/>
  </si>
  <si>
    <t>可燃袋に入れる。直径２０ｃｍ以下に切断
（縦３０ｃｍ×横３０ｃｍ×長さ１ｍ以内であれば紐で縛り４５リットル可燃袋巻きつけ可）</t>
  </si>
  <si>
    <t>処理券２枚。畳式は畳を１/３に切る（マットレスもセットで可）</t>
    <rPh sb="0" eb="2">
      <t>ショリ</t>
    </rPh>
    <rPh sb="2" eb="3">
      <t>ケン</t>
    </rPh>
    <rPh sb="4" eb="5">
      <t>マイ</t>
    </rPh>
    <rPh sb="6" eb="7">
      <t>タタミ</t>
    </rPh>
    <rPh sb="7" eb="8">
      <t>シキ</t>
    </rPh>
    <rPh sb="9" eb="10">
      <t>タタミ</t>
    </rPh>
    <rPh sb="15" eb="16">
      <t>キ</t>
    </rPh>
    <phoneticPr fontId="1"/>
  </si>
  <si>
    <t>６個まで処理券１枚（必ず紐でくくること）</t>
  </si>
  <si>
    <t>処理券１枚</t>
  </si>
  <si>
    <t>３枚まで処理券１枚（ふすま程度の大きさ）</t>
  </si>
  <si>
    <t>３枚まで処理券１枚</t>
  </si>
  <si>
    <t>長さ１ｍ以上は収集不可</t>
    <rPh sb="0" eb="1">
      <t>ナガ</t>
    </rPh>
    <phoneticPr fontId="1"/>
  </si>
  <si>
    <t>１台につき処理券１枚</t>
    <rPh sb="1" eb="2">
      <t>ダイ</t>
    </rPh>
    <rPh sb="5" eb="7">
      <t>ショリ</t>
    </rPh>
    <rPh sb="7" eb="8">
      <t>ケン</t>
    </rPh>
    <rPh sb="9" eb="10">
      <t>マイ</t>
    </rPh>
    <phoneticPr fontId="1"/>
  </si>
  <si>
    <t>１セットで処理券１枚</t>
    <rPh sb="5" eb="7">
      <t>ショリ</t>
    </rPh>
    <rPh sb="7" eb="8">
      <t>ケン</t>
    </rPh>
    <rPh sb="9" eb="10">
      <t>マイ</t>
    </rPh>
    <phoneticPr fontId="1"/>
  </si>
  <si>
    <t>５枚まで処理券１枚（９０ｃｍ×５０ｃｍ程度）</t>
  </si>
  <si>
    <t>個人で換えたものに限る
一般的な１．６ｍ×１ｍ×８ｃｍ程度であれば１枚につき処理券１枚（台含む）</t>
    <rPh sb="12" eb="15">
      <t>イッパンテキ</t>
    </rPh>
    <rPh sb="27" eb="29">
      <t>テイド</t>
    </rPh>
    <rPh sb="34" eb="35">
      <t>マイ</t>
    </rPh>
    <rPh sb="38" eb="40">
      <t>ショリ</t>
    </rPh>
    <rPh sb="40" eb="41">
      <t>ケン</t>
    </rPh>
    <rPh sb="42" eb="43">
      <t>マイ</t>
    </rPh>
    <rPh sb="44" eb="45">
      <t>ダイ</t>
    </rPh>
    <rPh sb="45" eb="46">
      <t>フク</t>
    </rPh>
    <phoneticPr fontId="1"/>
  </si>
  <si>
    <t>１畳で処理券１枚（１畳は１/３に切る、半畳は１/２に切る）。切断出来ない場合は収集不可</t>
  </si>
  <si>
    <t>５ケースまで処理券１枚（必ず紐でくくること）</t>
  </si>
  <si>
    <t>１枚物は３枚まで処理券１枚</t>
  </si>
  <si>
    <t>３本まで処理券１枚（モップ等の長い物との混合可）</t>
  </si>
  <si>
    <t>６個まで処理券１枚（重ねること）</t>
  </si>
  <si>
    <t>使い切り、穴をあける。穴を開けられない場合はメーカーに相談（０１２０‐１６５６９２）</t>
    <rPh sb="0" eb="1">
      <t>ツカ</t>
    </rPh>
    <rPh sb="2" eb="3">
      <t>キ</t>
    </rPh>
    <rPh sb="5" eb="6">
      <t>アナ</t>
    </rPh>
    <phoneticPr fontId="1"/>
  </si>
  <si>
    <t>水に浸してから濡れた新聞紙等で包む</t>
    <rPh sb="0" eb="1">
      <t>ミズ</t>
    </rPh>
    <rPh sb="2" eb="3">
      <t>ヒタ</t>
    </rPh>
    <rPh sb="7" eb="8">
      <t>ヌ</t>
    </rPh>
    <rPh sb="10" eb="13">
      <t>シンブンシ</t>
    </rPh>
    <rPh sb="13" eb="14">
      <t>トウ</t>
    </rPh>
    <rPh sb="15" eb="16">
      <t>ツツ</t>
    </rPh>
    <phoneticPr fontId="1"/>
  </si>
  <si>
    <t>危険の無いよう新聞紙等で包む</t>
  </si>
  <si>
    <t>危険の無いよう新聞紙等で包む</t>
    <rPh sb="0" eb="2">
      <t>キケン</t>
    </rPh>
    <rPh sb="3" eb="4">
      <t>ナ</t>
    </rPh>
    <rPh sb="7" eb="10">
      <t>シンブンシ</t>
    </rPh>
    <rPh sb="10" eb="11">
      <t>ナド</t>
    </rPh>
    <rPh sb="12" eb="13">
      <t>ツツ</t>
    </rPh>
    <phoneticPr fontId="1"/>
  </si>
  <si>
    <t>危険の無いよう新聞紙等で包む</t>
    <rPh sb="0" eb="2">
      <t>キケン</t>
    </rPh>
    <rPh sb="3" eb="4">
      <t>ナ</t>
    </rPh>
    <rPh sb="7" eb="10">
      <t>シンブンシ</t>
    </rPh>
    <rPh sb="10" eb="11">
      <t>トウ</t>
    </rPh>
    <rPh sb="12" eb="13">
      <t>ツツ</t>
    </rPh>
    <phoneticPr fontId="1"/>
  </si>
  <si>
    <t>割れた物は新聞紙等で包み「危険」と表示。不燃袋に入らないものは粗大
縦９０ｃｍ×横９０ｃｍサイズ１２枚まで処理券１枚</t>
    <rPh sb="20" eb="22">
      <t>フネン</t>
    </rPh>
    <rPh sb="22" eb="23">
      <t>フクロ</t>
    </rPh>
    <rPh sb="24" eb="25">
      <t>ハイ</t>
    </rPh>
    <rPh sb="31" eb="33">
      <t>ソダイ</t>
    </rPh>
    <phoneticPr fontId="1"/>
  </si>
  <si>
    <t>電池を抜く</t>
    <rPh sb="3" eb="4">
      <t>ヌ</t>
    </rPh>
    <phoneticPr fontId="1"/>
  </si>
  <si>
    <t>電池を抜く。可燃袋に入らなければ粗大。電池・電源・基盤があれば不燃</t>
    <rPh sb="3" eb="4">
      <t>ヌ</t>
    </rPh>
    <rPh sb="6" eb="8">
      <t>カネン</t>
    </rPh>
    <rPh sb="8" eb="9">
      <t>フクロ</t>
    </rPh>
    <rPh sb="10" eb="11">
      <t>ハイ</t>
    </rPh>
    <rPh sb="16" eb="18">
      <t>ソダイ</t>
    </rPh>
    <rPh sb="19" eb="21">
      <t>デンチ</t>
    </rPh>
    <rPh sb="22" eb="24">
      <t>デンゲン</t>
    </rPh>
    <rPh sb="25" eb="27">
      <t>キバン</t>
    </rPh>
    <rPh sb="31" eb="33">
      <t>フネン</t>
    </rPh>
    <phoneticPr fontId="1"/>
  </si>
  <si>
    <t>電池を抜く</t>
    <rPh sb="0" eb="2">
      <t>デンチ</t>
    </rPh>
    <rPh sb="3" eb="4">
      <t>ヌ</t>
    </rPh>
    <phoneticPr fontId="1"/>
  </si>
  <si>
    <t>電池を抜く</t>
    <phoneticPr fontId="1"/>
  </si>
  <si>
    <t>電池を抜く。不燃袋に入らないものは粗大</t>
    <rPh sb="6" eb="8">
      <t>フネン</t>
    </rPh>
    <rPh sb="8" eb="9">
      <t>フクロ</t>
    </rPh>
    <rPh sb="10" eb="11">
      <t>ハイ</t>
    </rPh>
    <rPh sb="17" eb="19">
      <t>ソダイ</t>
    </rPh>
    <phoneticPr fontId="1"/>
  </si>
  <si>
    <t>電池を抜く。カセット式ガスボンベは外し、穴をあけて不燃</t>
    <rPh sb="10" eb="11">
      <t>シキ</t>
    </rPh>
    <rPh sb="17" eb="18">
      <t>ハズ</t>
    </rPh>
    <rPh sb="20" eb="21">
      <t>アナ</t>
    </rPh>
    <rPh sb="25" eb="27">
      <t>フネン</t>
    </rPh>
    <phoneticPr fontId="1"/>
  </si>
  <si>
    <t>電池を抜く。カセット式ガスボンベは外し、穴をあけて不燃</t>
    <phoneticPr fontId="1"/>
  </si>
  <si>
    <t>ダウンが飛び散らないよう、できるだけ空気を抜く</t>
    <rPh sb="4" eb="5">
      <t>ト</t>
    </rPh>
    <rPh sb="6" eb="7">
      <t>チ</t>
    </rPh>
    <rPh sb="18" eb="20">
      <t>クウキ</t>
    </rPh>
    <rPh sb="21" eb="22">
      <t>ヌ</t>
    </rPh>
    <phoneticPr fontId="1"/>
  </si>
  <si>
    <t>電池、灯油を抜く
不燃袋に入らなければ粗大</t>
    <rPh sb="0" eb="2">
      <t>デンチ</t>
    </rPh>
    <rPh sb="3" eb="5">
      <t>トウユ</t>
    </rPh>
    <rPh sb="6" eb="7">
      <t>ヌ</t>
    </rPh>
    <phoneticPr fontId="1"/>
  </si>
  <si>
    <t>雨等で濡れると再利用不可（可能であれば次回収集日に出す）
汚れがひどい場合は可燃</t>
  </si>
  <si>
    <t>雨等で濡れると再利用不可（可能であれば次回収集日に出す）
汚れがひどい場合は可燃</t>
    <phoneticPr fontId="1"/>
  </si>
  <si>
    <t>雨等で濡れると再利用不可（可能であれば次回収集日に出す）
汚れがひどい場合は可燃。</t>
  </si>
  <si>
    <t>発泡スチロール（緩衝材・保冷用ボックス等）</t>
    <rPh sb="0" eb="2">
      <t>はっぽう</t>
    </rPh>
    <rPh sb="8" eb="11">
      <t>かんしょうざい</t>
    </rPh>
    <rPh sb="12" eb="15">
      <t>ほれいよう</t>
    </rPh>
    <rPh sb="19" eb="20">
      <t>とう</t>
    </rPh>
    <phoneticPr fontId="1" type="Hiragana"/>
  </si>
  <si>
    <t>電池、灯油を抜く
不燃袋に入らなければ粗大</t>
    <phoneticPr fontId="1"/>
  </si>
  <si>
    <t>カーテンレールも含む
３辺（縦・横・高さ）の合計を確認</t>
    <rPh sb="8" eb="9">
      <t>フク</t>
    </rPh>
    <phoneticPr fontId="1"/>
  </si>
  <si>
    <t>不燃袋に入らなければ粗大。１人で持ち運べる範囲内
１辺が６０ｃｍ未満の物に限る</t>
    <rPh sb="26" eb="27">
      <t>ぺん</t>
    </rPh>
    <rPh sb="32" eb="34">
      <t>みまん</t>
    </rPh>
    <rPh sb="35" eb="36">
      <t>もの</t>
    </rPh>
    <rPh sb="37" eb="38">
      <t>かぎ</t>
    </rPh>
    <phoneticPr fontId="1" type="Hiragana"/>
  </si>
  <si>
    <t>バッテリーは販売店に処理依頼</t>
    <rPh sb="6" eb="9">
      <t>ハンバイテン</t>
    </rPh>
    <rPh sb="10" eb="12">
      <t>ショリ</t>
    </rPh>
    <rPh sb="12" eb="14">
      <t>イライ</t>
    </rPh>
    <phoneticPr fontId="1"/>
  </si>
  <si>
    <t>１台につき処理券１枚（補助座席セット可)
バッテリーは販売店に処理依頼</t>
    <rPh sb="1" eb="2">
      <t>ダイ</t>
    </rPh>
    <rPh sb="5" eb="7">
      <t>ショリ</t>
    </rPh>
    <rPh sb="7" eb="8">
      <t>ケン</t>
    </rPh>
    <rPh sb="9" eb="10">
      <t>マイ</t>
    </rPh>
    <rPh sb="11" eb="13">
      <t>ホジョ</t>
    </rPh>
    <rPh sb="13" eb="15">
      <t>ザセキ</t>
    </rPh>
    <rPh sb="18" eb="19">
      <t>カ</t>
    </rPh>
    <phoneticPr fontId="1"/>
  </si>
  <si>
    <t>販売店に処理依頼。粗大の場合は処理券１枚
バッテリーは販売店に処理依頼</t>
    <rPh sb="4" eb="6">
      <t>ショリ</t>
    </rPh>
    <rPh sb="6" eb="8">
      <t>イライ</t>
    </rPh>
    <rPh sb="9" eb="11">
      <t>ソダイ</t>
    </rPh>
    <rPh sb="12" eb="14">
      <t>バアイ</t>
    </rPh>
    <rPh sb="15" eb="17">
      <t>ショリ</t>
    </rPh>
    <rPh sb="17" eb="18">
      <t>ケン</t>
    </rPh>
    <rPh sb="19" eb="20">
      <t>マイ</t>
    </rPh>
    <rPh sb="27" eb="30">
      <t>ハンバイテン</t>
    </rPh>
    <rPh sb="31" eb="33">
      <t>ショリ</t>
    </rPh>
    <rPh sb="33" eb="35">
      <t>イライ</t>
    </rPh>
    <phoneticPr fontId="1"/>
  </si>
  <si>
    <t>車いす（１回の申込につき１台まで）</t>
    <rPh sb="0" eb="1">
      <t>くるま</t>
    </rPh>
    <rPh sb="5" eb="6">
      <t>かい</t>
    </rPh>
    <rPh sb="7" eb="9">
      <t>もうしこみ</t>
    </rPh>
    <rPh sb="13" eb="14">
      <t>だい</t>
    </rPh>
    <phoneticPr fontId="1" type="Hiragana"/>
  </si>
  <si>
    <t>座いす（一部金属製）</t>
    <rPh sb="0" eb="1">
      <t>ざ</t>
    </rPh>
    <rPh sb="4" eb="6">
      <t>いちぶ</t>
    </rPh>
    <rPh sb="6" eb="8">
      <t>きんぞく</t>
    </rPh>
    <rPh sb="8" eb="9">
      <t>せい</t>
    </rPh>
    <phoneticPr fontId="1" type="Hiragana"/>
  </si>
  <si>
    <t>パイプいす</t>
    <phoneticPr fontId="1" type="Hiragana"/>
  </si>
  <si>
    <t>風呂のいす</t>
    <rPh sb="0" eb="2">
      <t>ふろ</t>
    </rPh>
    <phoneticPr fontId="1" type="Hiragana"/>
  </si>
  <si>
    <t>学習机
（いす・本棚セット可　机無くてもセットで可）</t>
    <rPh sb="0" eb="2">
      <t>がくしゅう</t>
    </rPh>
    <rPh sb="2" eb="3">
      <t>づくえ</t>
    </rPh>
    <rPh sb="8" eb="10">
      <t>ほんだな</t>
    </rPh>
    <rPh sb="13" eb="14">
      <t>か</t>
    </rPh>
    <rPh sb="15" eb="16">
      <t>つくえ</t>
    </rPh>
    <rPh sb="16" eb="17">
      <t>な</t>
    </rPh>
    <rPh sb="24" eb="25">
      <t>か</t>
    </rPh>
    <phoneticPr fontId="1" type="Hiragana"/>
  </si>
  <si>
    <t>いすセット可。３辺（縦・横・高さ）の合計を確認。２人で持てる範囲内（持てない場合は収集不可）</t>
    <rPh sb="5" eb="6">
      <t>カ</t>
    </rPh>
    <phoneticPr fontId="1"/>
  </si>
  <si>
    <t>机１台といす２脚まで処理券１枚</t>
    <rPh sb="0" eb="1">
      <t>ツクエ</t>
    </rPh>
    <rPh sb="2" eb="3">
      <t>ダイ</t>
    </rPh>
    <rPh sb="7" eb="8">
      <t>キャク</t>
    </rPh>
    <rPh sb="10" eb="12">
      <t>ショリ</t>
    </rPh>
    <rPh sb="12" eb="13">
      <t>ケン</t>
    </rPh>
    <rPh sb="14" eb="15">
      <t>マイ</t>
    </rPh>
    <phoneticPr fontId="1"/>
  </si>
  <si>
    <t>いすセット可。３辺（縦・横・高さ）の合計を確認</t>
  </si>
  <si>
    <t>いすセット可。３辺（縦・横・高さ）の合計を確認</t>
    <rPh sb="5" eb="6">
      <t>カ</t>
    </rPh>
    <phoneticPr fontId="1"/>
  </si>
  <si>
    <t>不燃袋に入らなければ粗大
足踏み式はいすセット可</t>
    <rPh sb="0" eb="2">
      <t>フネン</t>
    </rPh>
    <rPh sb="2" eb="3">
      <t>フクロ</t>
    </rPh>
    <rPh sb="4" eb="5">
      <t>ハイ</t>
    </rPh>
    <rPh sb="10" eb="12">
      <t>ソダイ</t>
    </rPh>
    <rPh sb="13" eb="14">
      <t>アシ</t>
    </rPh>
    <rPh sb="14" eb="15">
      <t>ブ</t>
    </rPh>
    <rPh sb="16" eb="17">
      <t>シキ</t>
    </rPh>
    <rPh sb="23" eb="24">
      <t>カ</t>
    </rPh>
    <phoneticPr fontId="1"/>
  </si>
  <si>
    <t>安全靴</t>
    <rPh sb="0" eb="2">
      <t>あんぜん</t>
    </rPh>
    <rPh sb="2" eb="3">
      <t>ぐつ</t>
    </rPh>
    <phoneticPr fontId="1" type="Hiragana"/>
  </si>
  <si>
    <t>あんぜんぐつ　くつ</t>
    <phoneticPr fontId="1" type="Hiragana"/>
  </si>
  <si>
    <t>先端が金属製の物は不燃</t>
    <rPh sb="0" eb="2">
      <t>せんたん</t>
    </rPh>
    <rPh sb="3" eb="5">
      <t>きんぞく</t>
    </rPh>
    <rPh sb="5" eb="6">
      <t>せい</t>
    </rPh>
    <rPh sb="7" eb="8">
      <t>もの</t>
    </rPh>
    <rPh sb="9" eb="11">
      <t>ふねん</t>
    </rPh>
    <phoneticPr fontId="1" type="Hiragana"/>
  </si>
  <si>
    <t>皿（木製・プラ製）</t>
    <rPh sb="0" eb="1">
      <t>さら</t>
    </rPh>
    <rPh sb="2" eb="3">
      <t>もく</t>
    </rPh>
    <rPh sb="3" eb="4">
      <t>せい</t>
    </rPh>
    <rPh sb="7" eb="8">
      <t>せい</t>
    </rPh>
    <phoneticPr fontId="1" type="Hiragana"/>
  </si>
  <si>
    <t>洗濯用ハンガー（木製・プラ製）</t>
    <rPh sb="0" eb="2">
      <t>せんたく</t>
    </rPh>
    <rPh sb="2" eb="3">
      <t>よう</t>
    </rPh>
    <rPh sb="8" eb="10">
      <t>もくせい</t>
    </rPh>
    <rPh sb="13" eb="14">
      <t>せい</t>
    </rPh>
    <phoneticPr fontId="1" type="Hiragana"/>
  </si>
  <si>
    <t>茶碗（木製・プラ製）</t>
    <rPh sb="0" eb="2">
      <t>ちゃわん</t>
    </rPh>
    <rPh sb="3" eb="4">
      <t>もく</t>
    </rPh>
    <rPh sb="4" eb="5">
      <t>せい</t>
    </rPh>
    <rPh sb="8" eb="9">
      <t>せい</t>
    </rPh>
    <phoneticPr fontId="1" type="Hiragana"/>
  </si>
  <si>
    <t>ハンガー（木製・プラ製）</t>
    <rPh sb="5" eb="7">
      <t>もくせい</t>
    </rPh>
    <rPh sb="10" eb="11">
      <t>せい</t>
    </rPh>
    <phoneticPr fontId="1" type="Hiragana"/>
  </si>
  <si>
    <t>いす全般（キャンプ用含む）</t>
    <rPh sb="2" eb="4">
      <t>ぜんぱん</t>
    </rPh>
    <rPh sb="9" eb="10">
      <t>よう</t>
    </rPh>
    <rPh sb="10" eb="11">
      <t>ふく</t>
    </rPh>
    <phoneticPr fontId="1" type="Hiragana"/>
  </si>
  <si>
    <t>座いす（木製）　２人掛け混合可</t>
    <rPh sb="0" eb="1">
      <t>ざ</t>
    </rPh>
    <rPh sb="4" eb="6">
      <t>もくせい</t>
    </rPh>
    <rPh sb="8" eb="10">
      <t>ふたり</t>
    </rPh>
    <rPh sb="10" eb="11">
      <t>が</t>
    </rPh>
    <rPh sb="12" eb="14">
      <t>こんごう</t>
    </rPh>
    <rPh sb="14" eb="15">
      <t>か</t>
    </rPh>
    <phoneticPr fontId="1" type="Hiragana"/>
  </si>
  <si>
    <t>支柱（金属製）農・園芸用　　　　　　</t>
    <rPh sb="0" eb="2">
      <t>しちゅう</t>
    </rPh>
    <rPh sb="3" eb="5">
      <t>きんぞく</t>
    </rPh>
    <rPh sb="5" eb="6">
      <t>せい</t>
    </rPh>
    <rPh sb="7" eb="8">
      <t>のう</t>
    </rPh>
    <rPh sb="9" eb="12">
      <t>えんげいよう</t>
    </rPh>
    <phoneticPr fontId="1" type="Hiragana"/>
  </si>
  <si>
    <t>支柱（プラ製）農・園芸用　　</t>
    <rPh sb="0" eb="2">
      <t>しちゅう</t>
    </rPh>
    <rPh sb="5" eb="6">
      <t>せい</t>
    </rPh>
    <rPh sb="7" eb="8">
      <t>のう</t>
    </rPh>
    <rPh sb="9" eb="12">
      <t>えんげいよう</t>
    </rPh>
    <phoneticPr fontId="1" type="Hiragana"/>
  </si>
  <si>
    <t>電動車いす（１回の申込みにつき１台まで）</t>
    <rPh sb="0" eb="2">
      <t>でんどう</t>
    </rPh>
    <rPh sb="2" eb="3">
      <t>くるま</t>
    </rPh>
    <rPh sb="7" eb="8">
      <t>かい</t>
    </rPh>
    <rPh sb="9" eb="11">
      <t>もうしこ</t>
    </rPh>
    <phoneticPr fontId="1" type="Hiragana"/>
  </si>
  <si>
    <t>不燃袋に入らなければ粗大
２ｍ位まで　２０～３０本まで処理券１枚</t>
  </si>
  <si>
    <t>バット（木製）</t>
    <rPh sb="4" eb="5">
      <t>もく</t>
    </rPh>
    <rPh sb="5" eb="6">
      <t>せい</t>
    </rPh>
    <phoneticPr fontId="1" type="Hiragana"/>
  </si>
  <si>
    <t>ＦＡＸ（ファックス）</t>
    <phoneticPr fontId="1" type="Hiragana"/>
  </si>
  <si>
    <t>ペンキ缶（中身有り）</t>
    <rPh sb="3" eb="4">
      <t>かん</t>
    </rPh>
    <rPh sb="5" eb="7">
      <t>なかみ</t>
    </rPh>
    <rPh sb="7" eb="8">
      <t>あ</t>
    </rPh>
    <phoneticPr fontId="1" type="Hiragana"/>
  </si>
  <si>
    <t>金属製ホース・電気コード・電源部分も不燃
個人で換えたものに限る</t>
    <rPh sb="0" eb="3">
      <t>キンゾクセイ</t>
    </rPh>
    <rPh sb="7" eb="9">
      <t>デンキ</t>
    </rPh>
    <rPh sb="13" eb="15">
      <t>デンゲン</t>
    </rPh>
    <rPh sb="15" eb="17">
      <t>ブブン</t>
    </rPh>
    <rPh sb="18" eb="20">
      <t>フネン</t>
    </rPh>
    <rPh sb="21" eb="23">
      <t>コジン</t>
    </rPh>
    <rPh sb="24" eb="25">
      <t>カ</t>
    </rPh>
    <rPh sb="30" eb="31">
      <t>カギ</t>
    </rPh>
    <phoneticPr fontId="1"/>
  </si>
  <si>
    <t>ウォシュレット（便座）</t>
    <rPh sb="8" eb="10">
      <t>べんざ</t>
    </rPh>
    <phoneticPr fontId="1" type="Hiragana"/>
  </si>
  <si>
    <t>金属製の物は不燃</t>
    <rPh sb="4" eb="5">
      <t>モノ</t>
    </rPh>
    <phoneticPr fontId="1"/>
  </si>
  <si>
    <t>金属製の物は不燃</t>
    <rPh sb="0" eb="2">
      <t>キンゾク</t>
    </rPh>
    <rPh sb="2" eb="3">
      <t>セイ</t>
    </rPh>
    <rPh sb="4" eb="5">
      <t>モノ</t>
    </rPh>
    <rPh sb="6" eb="8">
      <t>フネン</t>
    </rPh>
    <phoneticPr fontId="1"/>
  </si>
  <si>
    <t>金属製の物は取り除き不燃</t>
    <rPh sb="0" eb="3">
      <t>キンゾクセイ</t>
    </rPh>
    <rPh sb="4" eb="5">
      <t>モノ</t>
    </rPh>
    <rPh sb="6" eb="7">
      <t>ト</t>
    </rPh>
    <rPh sb="8" eb="9">
      <t>ノゾ</t>
    </rPh>
    <rPh sb="10" eb="12">
      <t>フネン</t>
    </rPh>
    <phoneticPr fontId="1"/>
  </si>
  <si>
    <t>雨等で濡れると再利用不可（可能であれば次回収集日に出す）汚れがひどい場合は可燃
金属製の物は取り除き不燃</t>
    <phoneticPr fontId="1"/>
  </si>
  <si>
    <t>ＩＨ（アイエイチ）調理器具</t>
    <rPh sb="9" eb="12">
      <t>ちょうりき</t>
    </rPh>
    <rPh sb="12" eb="13">
      <t>ぐ</t>
    </rPh>
    <phoneticPr fontId="1" type="Hiragana"/>
  </si>
  <si>
    <t>一升瓶</t>
    <rPh sb="0" eb="3">
      <t>いっしょうびん</t>
    </rPh>
    <phoneticPr fontId="1" type="Hiragana"/>
  </si>
  <si>
    <t>ワイン・酒のビン</t>
    <rPh sb="4" eb="5">
      <t>さけ</t>
    </rPh>
    <phoneticPr fontId="1" type="Hiragana"/>
  </si>
  <si>
    <t>注意：行の挿入・削除禁止</t>
    <rPh sb="0" eb="2">
      <t>ちゅうい</t>
    </rPh>
    <phoneticPr fontId="1" type="Hiragana"/>
  </si>
  <si>
    <t>ウォーターサーバー（フロン入り）</t>
    <rPh sb="13" eb="14">
      <t>い</t>
    </rPh>
    <phoneticPr fontId="1" type="Hiragana"/>
  </si>
  <si>
    <t>リチウムイオン電池（小型2次電池）</t>
    <rPh sb="7" eb="9">
      <t>でんち</t>
    </rPh>
    <rPh sb="10" eb="12">
      <t>こがた</t>
    </rPh>
    <rPh sb="13" eb="14">
      <t>じ</t>
    </rPh>
    <rPh sb="14" eb="16">
      <t>でんち</t>
    </rPh>
    <phoneticPr fontId="1" type="Hiragana"/>
  </si>
  <si>
    <t>浴槽（ＦＲＰは不可）</t>
    <rPh sb="0" eb="2">
      <t>よくそう</t>
    </rPh>
    <rPh sb="7" eb="9">
      <t>ふか</t>
    </rPh>
    <phoneticPr fontId="1" type="Hiragana"/>
  </si>
  <si>
    <t>冷風扇（フロン入り）</t>
    <rPh sb="0" eb="2">
      <t>れいふう</t>
    </rPh>
    <rPh sb="2" eb="3">
      <t>せん</t>
    </rPh>
    <rPh sb="7" eb="8">
      <t>い</t>
    </rPh>
    <phoneticPr fontId="1" type="Hiragana"/>
  </si>
  <si>
    <t>燃料が残っていないこと</t>
    <rPh sb="0" eb="2">
      <t>ネンリョウ</t>
    </rPh>
    <rPh sb="3" eb="4">
      <t>ノコ</t>
    </rPh>
    <phoneticPr fontId="1"/>
  </si>
  <si>
    <t>波板（ＦＲＰ）</t>
    <rPh sb="0" eb="1">
      <t>なみ</t>
    </rPh>
    <rPh sb="1" eb="2">
      <t>いた</t>
    </rPh>
    <phoneticPr fontId="1" type="Hiragana"/>
  </si>
  <si>
    <t>他の不燃物と分ける（別袋に入れる）</t>
    <rPh sb="0" eb="1">
      <t>た</t>
    </rPh>
    <rPh sb="2" eb="5">
      <t>ふねんぶつ</t>
    </rPh>
    <rPh sb="6" eb="7">
      <t>わ</t>
    </rPh>
    <phoneticPr fontId="1" type="Hiragana"/>
  </si>
  <si>
    <t>毛布（電気毛布含む）</t>
    <rPh sb="0" eb="2">
      <t>もうふ</t>
    </rPh>
    <rPh sb="3" eb="5">
      <t>でんき</t>
    </rPh>
    <rPh sb="5" eb="7">
      <t>もうふ</t>
    </rPh>
    <rPh sb="7" eb="8">
      <t>ふく</t>
    </rPh>
    <phoneticPr fontId="1" type="Hiragana"/>
  </si>
  <si>
    <t>かつら（ウィッグ）</t>
    <phoneticPr fontId="1" type="Hiragana"/>
  </si>
  <si>
    <t>中を乾燥させる</t>
    <rPh sb="0" eb="1">
      <t>ナカ</t>
    </rPh>
    <rPh sb="2" eb="4">
      <t>カンソウ</t>
    </rPh>
    <phoneticPr fontId="1"/>
  </si>
  <si>
    <t>電池を抜く</t>
    <phoneticPr fontId="1" type="Hiragana"/>
  </si>
  <si>
    <t>不燃袋に入らなければ粗大
バッテリーは販売店に処理依頼</t>
    <rPh sb="0" eb="2">
      <t>フネン</t>
    </rPh>
    <rPh sb="2" eb="3">
      <t>ブクロ</t>
    </rPh>
    <rPh sb="4" eb="5">
      <t>ハイ</t>
    </rPh>
    <rPh sb="10" eb="12">
      <t>ソダイ</t>
    </rPh>
    <phoneticPr fontId="1"/>
  </si>
  <si>
    <t>歯ブラシ（プラ製・電動）</t>
    <rPh sb="0" eb="1">
      <t>は</t>
    </rPh>
    <rPh sb="7" eb="8">
      <t>せい</t>
    </rPh>
    <rPh sb="9" eb="11">
      <t>でんどう</t>
    </rPh>
    <phoneticPr fontId="1" type="Hiragana"/>
  </si>
  <si>
    <t>風呂桶（浴槽）ＦＲＰは不可</t>
    <rPh sb="0" eb="2">
      <t>ふろ</t>
    </rPh>
    <rPh sb="2" eb="3">
      <t>おけ</t>
    </rPh>
    <rPh sb="4" eb="6">
      <t>よくそう</t>
    </rPh>
    <rPh sb="11" eb="13">
      <t>ふか</t>
    </rPh>
    <phoneticPr fontId="1" type="Hiragana"/>
  </si>
  <si>
    <t>割れた物は新聞紙等で包み「危険」と表示
不燃袋に入らないものは粗大</t>
    <rPh sb="0" eb="1">
      <t>ワ</t>
    </rPh>
    <rPh sb="3" eb="4">
      <t>モノ</t>
    </rPh>
    <rPh sb="5" eb="8">
      <t>シンブンシ</t>
    </rPh>
    <rPh sb="8" eb="9">
      <t>トウ</t>
    </rPh>
    <rPh sb="10" eb="11">
      <t>ツツ</t>
    </rPh>
    <rPh sb="13" eb="15">
      <t>キケン</t>
    </rPh>
    <rPh sb="17" eb="19">
      <t>ヒョウジ</t>
    </rPh>
    <rPh sb="20" eb="22">
      <t>フネン</t>
    </rPh>
    <rPh sb="22" eb="23">
      <t>フクロ</t>
    </rPh>
    <rPh sb="24" eb="25">
      <t>ハイ</t>
    </rPh>
    <rPh sb="31" eb="33">
      <t>ソダイ</t>
    </rPh>
    <phoneticPr fontId="1"/>
  </si>
  <si>
    <t>ボーリングのボール</t>
    <phoneticPr fontId="1" type="Hiragana"/>
  </si>
  <si>
    <t>雨樋（プラ製）</t>
    <rPh sb="0" eb="1">
      <t>あめ</t>
    </rPh>
    <rPh sb="1" eb="2">
      <t>とい</t>
    </rPh>
    <rPh sb="5" eb="6">
      <t>せい</t>
    </rPh>
    <phoneticPr fontId="1" type="Hiragana"/>
  </si>
  <si>
    <t>雨樋（金属製）</t>
    <rPh sb="0" eb="1">
      <t>あま</t>
    </rPh>
    <rPh sb="1" eb="2">
      <t>とい</t>
    </rPh>
    <rPh sb="3" eb="5">
      <t>きんぞく</t>
    </rPh>
    <rPh sb="5" eb="6">
      <t>せい</t>
    </rPh>
    <phoneticPr fontId="1" type="Hiragana"/>
  </si>
  <si>
    <t>感染性のないものに限りる
注射器など鋭利なものは医療機関へ処理依頼</t>
    <rPh sb="0" eb="3">
      <t>カンセンセイ</t>
    </rPh>
    <rPh sb="9" eb="10">
      <t>カギ</t>
    </rPh>
    <rPh sb="13" eb="16">
      <t>チュウシャキ</t>
    </rPh>
    <rPh sb="18" eb="20">
      <t>エイリ</t>
    </rPh>
    <rPh sb="24" eb="26">
      <t>イリョウ</t>
    </rPh>
    <rPh sb="26" eb="28">
      <t>キカン</t>
    </rPh>
    <rPh sb="29" eb="31">
      <t>ショリ</t>
    </rPh>
    <rPh sb="31" eb="33">
      <t>イライ</t>
    </rPh>
    <phoneticPr fontId="1"/>
  </si>
  <si>
    <t>点滴パック・チューブ類（在宅医療廃棄物）</t>
    <rPh sb="0" eb="2">
      <t>てんてき</t>
    </rPh>
    <rPh sb="10" eb="11">
      <t>るい</t>
    </rPh>
    <rPh sb="12" eb="14">
      <t>ざいたく</t>
    </rPh>
    <rPh sb="14" eb="16">
      <t>いりょう</t>
    </rPh>
    <rPh sb="16" eb="19">
      <t>はいきぶつ</t>
    </rPh>
    <phoneticPr fontId="1" type="Hiragana"/>
  </si>
  <si>
    <t>注射器（在宅医療廃棄物）</t>
    <rPh sb="0" eb="3">
      <t>ちゅうしゃき</t>
    </rPh>
    <rPh sb="4" eb="6">
      <t>ざいたく</t>
    </rPh>
    <rPh sb="6" eb="8">
      <t>いりょう</t>
    </rPh>
    <rPh sb="8" eb="11">
      <t>はいきぶつ</t>
    </rPh>
    <phoneticPr fontId="1" type="Hiragana"/>
  </si>
  <si>
    <t>医療機関へ処理依頼</t>
    <rPh sb="0" eb="2">
      <t>イリョウ</t>
    </rPh>
    <rPh sb="2" eb="4">
      <t>キカン</t>
    </rPh>
    <rPh sb="5" eb="7">
      <t>ショリ</t>
    </rPh>
    <rPh sb="7" eb="9">
      <t>イライ</t>
    </rPh>
    <phoneticPr fontId="1"/>
  </si>
  <si>
    <t>布製は古着・古布</t>
    <rPh sb="1" eb="2">
      <t>せい</t>
    </rPh>
    <phoneticPr fontId="1" type="Hiragana"/>
  </si>
  <si>
    <t>植木のポット・ポット苗用トレー</t>
    <rPh sb="0" eb="2">
      <t>うえき</t>
    </rPh>
    <rPh sb="10" eb="11">
      <t>なえ</t>
    </rPh>
    <rPh sb="11" eb="12">
      <t>よう</t>
    </rPh>
    <phoneticPr fontId="1" type="Hiragana"/>
  </si>
  <si>
    <t>リサイクル推奨。可燃でも収集可</t>
    <rPh sb="5" eb="7">
      <t>スイショウ</t>
    </rPh>
    <rPh sb="8" eb="10">
      <t>カネン</t>
    </rPh>
    <rPh sb="12" eb="14">
      <t>シュウシュウ</t>
    </rPh>
    <rPh sb="14" eb="15">
      <t>カ</t>
    </rPh>
    <phoneticPr fontId="1"/>
  </si>
  <si>
    <t>電池を抜く。不燃袋に入らなければ粗大</t>
    <rPh sb="6" eb="8">
      <t>フネン</t>
    </rPh>
    <phoneticPr fontId="1"/>
  </si>
  <si>
    <t>シニアカー（電動車いす）</t>
    <rPh sb="6" eb="8">
      <t>でんどう</t>
    </rPh>
    <rPh sb="8" eb="9">
      <t>くるま</t>
    </rPh>
    <phoneticPr fontId="1" type="Hiragana"/>
  </si>
  <si>
    <t>バッテリーは販売店に処理依頼</t>
  </si>
  <si>
    <t>ディーラー、ガソリンスタンド、販売店等に依頼
使用済みは可燃</t>
    <rPh sb="15" eb="18">
      <t>ハンバイテン</t>
    </rPh>
    <rPh sb="18" eb="19">
      <t>トウ</t>
    </rPh>
    <rPh sb="20" eb="22">
      <t>イライ</t>
    </rPh>
    <rPh sb="23" eb="26">
      <t>シヨウズ</t>
    </rPh>
    <rPh sb="28" eb="30">
      <t>カネン</t>
    </rPh>
    <phoneticPr fontId="1"/>
  </si>
  <si>
    <t>金属製の物は不燃</t>
    <rPh sb="0" eb="3">
      <t>きんぞくせい</t>
    </rPh>
    <rPh sb="4" eb="5">
      <t>もの</t>
    </rPh>
    <rPh sb="6" eb="8">
      <t>ふねん</t>
    </rPh>
    <phoneticPr fontId="1" type="Hiragana"/>
  </si>
  <si>
    <t>不燃袋に入らなければ粗大（プラ製及び木製の傘部は可燃でも収集可）</t>
    <rPh sb="0" eb="2">
      <t>フネン</t>
    </rPh>
    <rPh sb="2" eb="3">
      <t>ブクロ</t>
    </rPh>
    <rPh sb="4" eb="5">
      <t>ハイ</t>
    </rPh>
    <rPh sb="10" eb="12">
      <t>ソダイ</t>
    </rPh>
    <rPh sb="28" eb="30">
      <t>シュウシュウ</t>
    </rPh>
    <rPh sb="30" eb="31">
      <t>カ</t>
    </rPh>
    <phoneticPr fontId="1"/>
  </si>
  <si>
    <t>他の不燃物と分ける（別袋に入れる）
ガスが残っていなければ可燃でも収集可</t>
    <rPh sb="0" eb="1">
      <t>た</t>
    </rPh>
    <rPh sb="2" eb="5">
      <t>ふねんぶつ</t>
    </rPh>
    <rPh sb="6" eb="7">
      <t>わ</t>
    </rPh>
    <rPh sb="21" eb="22">
      <t>のこ</t>
    </rPh>
    <rPh sb="29" eb="31">
      <t>かねん</t>
    </rPh>
    <rPh sb="33" eb="35">
      <t>しゅうしゅう</t>
    </rPh>
    <rPh sb="35" eb="36">
      <t>か</t>
    </rPh>
    <phoneticPr fontId="1" type="Hiragana"/>
  </si>
  <si>
    <t>他の不燃物と分ける（別袋に入れる）
ガスが残っていなければ可燃でも収集可</t>
    <rPh sb="0" eb="1">
      <t>た</t>
    </rPh>
    <rPh sb="2" eb="5">
      <t>ふねんぶつ</t>
    </rPh>
    <rPh sb="6" eb="7">
      <t>わ</t>
    </rPh>
    <phoneticPr fontId="1" type="Hiragana"/>
  </si>
  <si>
    <t>中身が固まっていても不可。缶を切って中身を出せば不燃でも収集可</t>
    <rPh sb="28" eb="30">
      <t>シュウシュウ</t>
    </rPh>
    <phoneticPr fontId="1"/>
  </si>
  <si>
    <t>品目・品物</t>
    <rPh sb="0" eb="2">
      <t>ヒンモク</t>
    </rPh>
    <rPh sb="3" eb="5">
      <t>シナモノ</t>
    </rPh>
    <phoneticPr fontId="1"/>
  </si>
  <si>
    <t>パソコン</t>
    <phoneticPr fontId="1" type="Hiragana"/>
  </si>
  <si>
    <t>ノートパソコン</t>
    <phoneticPr fontId="1" type="Hiragana"/>
  </si>
  <si>
    <t>資源有効利用促進法対象品
各メーカー又は、一般社団法人パソコン３Ｒ推進協会</t>
    <rPh sb="0" eb="2">
      <t>シゲン</t>
    </rPh>
    <rPh sb="2" eb="4">
      <t>ユウコウ</t>
    </rPh>
    <rPh sb="4" eb="6">
      <t>リヨウ</t>
    </rPh>
    <rPh sb="6" eb="8">
      <t>ソクシン</t>
    </rPh>
    <rPh sb="8" eb="9">
      <t>ホウ</t>
    </rPh>
    <rPh sb="9" eb="11">
      <t>タイショウ</t>
    </rPh>
    <rPh sb="11" eb="12">
      <t>ヒン</t>
    </rPh>
    <rPh sb="13" eb="14">
      <t>カク</t>
    </rPh>
    <rPh sb="18" eb="19">
      <t>マタ</t>
    </rPh>
    <phoneticPr fontId="1"/>
  </si>
  <si>
    <t>電池（乾電池）</t>
    <rPh sb="0" eb="2">
      <t>でんち</t>
    </rPh>
    <rPh sb="3" eb="6">
      <t>かんでんち</t>
    </rPh>
    <phoneticPr fontId="1" type="Hiragana"/>
  </si>
  <si>
    <t>可燃ごみ</t>
    <phoneticPr fontId="1"/>
  </si>
  <si>
    <t>不燃ごみ</t>
    <phoneticPr fontId="1"/>
  </si>
  <si>
    <t>不燃ごみ
粗大ごみ</t>
    <phoneticPr fontId="1"/>
  </si>
  <si>
    <t>粗大ごみ</t>
    <phoneticPr fontId="1"/>
  </si>
  <si>
    <t>空缶・空ビン</t>
  </si>
  <si>
    <t>プラスチック製容器包装</t>
  </si>
  <si>
    <t>紙製容器包装類</t>
    <phoneticPr fontId="1"/>
  </si>
  <si>
    <t>ペットボトル</t>
  </si>
  <si>
    <t>不燃袋に入らなければ粗大。人形は可燃でも収集可　
３辺（縦・横・高さ）の合計を確認</t>
    <rPh sb="0" eb="1">
      <t>フ</t>
    </rPh>
    <phoneticPr fontId="1"/>
  </si>
  <si>
    <t>不燃袋に入らなければ粗大。人形は可燃でも収集可　
燃えない付属品はセット可</t>
    <rPh sb="0" eb="1">
      <t>フ</t>
    </rPh>
    <rPh sb="20" eb="22">
      <t>シュウシュウ</t>
    </rPh>
    <rPh sb="22" eb="23">
      <t>カ</t>
    </rPh>
    <rPh sb="25" eb="26">
      <t>モ</t>
    </rPh>
    <rPh sb="29" eb="31">
      <t>フゾク</t>
    </rPh>
    <rPh sb="31" eb="32">
      <t>ヒン</t>
    </rPh>
    <rPh sb="36" eb="37">
      <t>カ</t>
    </rPh>
    <phoneticPr fontId="1"/>
  </si>
  <si>
    <t>電池を抜く。不燃袋に入らなければ粗大</t>
    <rPh sb="6" eb="8">
      <t>フネン</t>
    </rPh>
    <rPh sb="8" eb="9">
      <t>ブクロ</t>
    </rPh>
    <rPh sb="10" eb="11">
      <t>ハイ</t>
    </rPh>
    <rPh sb="16" eb="18">
      <t>ソダイ</t>
    </rPh>
    <phoneticPr fontId="1"/>
  </si>
  <si>
    <t>３辺（縦・横・高さ）の合計を確認</t>
    <phoneticPr fontId="1" type="Hiragana"/>
  </si>
  <si>
    <t>塩化ビニールパイプ（塩ビ）</t>
    <rPh sb="0" eb="2">
      <t>えんか</t>
    </rPh>
    <rPh sb="10" eb="11">
      <t>えん</t>
    </rPh>
    <phoneticPr fontId="1" type="Hiragana"/>
  </si>
  <si>
    <t>使い方の説明はこちら</t>
    <rPh sb="0" eb="1">
      <t>ツカ</t>
    </rPh>
    <rPh sb="2" eb="3">
      <t>カタ</t>
    </rPh>
    <rPh sb="4" eb="6">
      <t>セツメイ</t>
    </rPh>
    <phoneticPr fontId="1"/>
  </si>
  <si>
    <t>品名を黄色の枠に入力してください</t>
    <rPh sb="0" eb="2">
      <t>ヒンメイ</t>
    </rPh>
    <phoneticPr fontId="1"/>
  </si>
  <si>
    <t>除湿機（フロン等冷媒を含まないもの）</t>
    <rPh sb="0" eb="3">
      <t>じょしつき</t>
    </rPh>
    <rPh sb="7" eb="8">
      <t>とう</t>
    </rPh>
    <rPh sb="8" eb="10">
      <t>れいばい</t>
    </rPh>
    <rPh sb="11" eb="12">
      <t>ふく</t>
    </rPh>
    <phoneticPr fontId="1" type="Hiragana"/>
  </si>
  <si>
    <t>不燃袋に入らなければ粗大
冷媒を使用しているものはメーカーに引き取ってもらう</t>
    <rPh sb="10" eb="12">
      <t>ソダイ</t>
    </rPh>
    <rPh sb="13" eb="15">
      <t>レイバイ</t>
    </rPh>
    <rPh sb="16" eb="18">
      <t>シヨウ</t>
    </rPh>
    <rPh sb="30" eb="31">
      <t>ヒ</t>
    </rPh>
    <rPh sb="32" eb="33">
      <t>ト</t>
    </rPh>
    <phoneticPr fontId="1"/>
  </si>
  <si>
    <t>ＩＨ（アイエイチ）調理器具ＩＨ（あいえいち）ちょうりきぐ</t>
  </si>
  <si>
    <t>アイスクリームの容器（紙製）あいすくりーむのようき（かみせい）</t>
  </si>
  <si>
    <t>アイスクリームの容器（プラ製）あいすくりーむのようき（ぷらせい）</t>
  </si>
  <si>
    <t>アイスまくら（アイスノン）あいすまくら（あいすのん）</t>
  </si>
  <si>
    <t>アイロン・アイロン台あいろん・あいろんだい</t>
  </si>
  <si>
    <t>アコーデオンカーテンあこーでおんかーてん</t>
  </si>
  <si>
    <t>足ふきマットあしふきまっと</t>
  </si>
  <si>
    <t>油（食用油）あぶら（しょくようあぶら）</t>
  </si>
  <si>
    <t>油缶（食用）あぶらかん（しょくよう）</t>
  </si>
  <si>
    <t>油ビン（食用）あぶらびん（しょくよう）</t>
  </si>
  <si>
    <t>油よけ（レンジ廻り）あぶらよけ（れんじまわり）</t>
  </si>
  <si>
    <t>雨合羽（レインコート）あまがっぱ（れいんこーと）</t>
  </si>
  <si>
    <t>雨戸あまど</t>
  </si>
  <si>
    <t>雨樋（金属製）あまとい（きんぞくせい）</t>
  </si>
  <si>
    <t>雨樋（プラ製）あめとい（ぷらせい）</t>
  </si>
  <si>
    <t>網戸（アルミ製）あみど（あるみせい）</t>
  </si>
  <si>
    <t>アルバム（写真用）あるばむ（しゃしんよう）</t>
  </si>
  <si>
    <t>アルミコーティングの袋（プラ製）あるみこーてぃんぐのふくろ（ぷらせい）</t>
  </si>
  <si>
    <t>アルミサッシあるみさっし</t>
  </si>
  <si>
    <t>アルミ鍋・ホーロー鍋・鉄鍋あるみなべ・ほーろーなべ・てつなべ</t>
  </si>
  <si>
    <t>アルミ箔の容器（即席用アルミ鍋）あるみはくのようき（そくせきようあるみなべ）</t>
  </si>
  <si>
    <t>アルミホイール（自動車用）あるみほいーる（じどうしゃよう）</t>
  </si>
  <si>
    <t>アルミホイル（調理用）あるみほいる（ちょうりよう）</t>
  </si>
  <si>
    <t>安全カミソリあんぜんかみそり</t>
  </si>
  <si>
    <t>安全靴あんぜんぐつ　くつ</t>
  </si>
  <si>
    <t>アンテナ（ＢＳアンテナも含む）あんてな（ＢＳあんてなもふくむ）</t>
  </si>
  <si>
    <t/>
  </si>
  <si>
    <t>生花用吸水スポンジ（オアシス）いけばなようきゅうすいすぽんじ（おあしす）</t>
  </si>
  <si>
    <t>石いし</t>
  </si>
  <si>
    <t>衣装ケース（金属製）いしょうけーす（きんぞくせい）</t>
  </si>
  <si>
    <t>衣装ケース（プラ製）いしょうけーす（ぷらせい）</t>
  </si>
  <si>
    <t>いす全般（キャンプ用含む）いすぜんぱん（きゃんぷようふくむ）</t>
  </si>
  <si>
    <t>板（ベニヤ板等）いた（べにやいたなど）</t>
  </si>
  <si>
    <t>一輪車（遊具・農作業用）いちりんしゃ（ゆうぐ・のうさぎょうよう）</t>
  </si>
  <si>
    <t>一升瓶いっしょうびん</t>
  </si>
  <si>
    <t>一斗缶いっとかん</t>
  </si>
  <si>
    <t>犬小屋（木製、プラ製）いぬごや（もくせい、ぷらせい）</t>
  </si>
  <si>
    <t>衣類乾燥機いるいかんそうき</t>
  </si>
  <si>
    <t>インクカートリッジ（トナー）いんくかーとりっじ（となー）</t>
  </si>
  <si>
    <t>インクカートリッジ（パソコンプリンター用）いんくかーとりっじ（ぱそこんぷりんたーよう）</t>
  </si>
  <si>
    <t>インクリボンいんくりぼん</t>
  </si>
  <si>
    <t>ウィッグ（かつら）うぃっぐ（かつら）</t>
  </si>
  <si>
    <t>ウインドエアコンういんどえあこん</t>
  </si>
  <si>
    <t>ウインドサーフィン（ポール、ボード、帆）ういんどさーふぃん（ぽーる、ぼーど、ほ）</t>
  </si>
  <si>
    <t>ウインドファンういんどふぁん</t>
  </si>
  <si>
    <t>植木のポット・ポット苗用トレーうえきのぽっと・ぽっとなえようとれー</t>
  </si>
  <si>
    <t>植木鉢（陶器製）うえきばち（とうきせい）</t>
  </si>
  <si>
    <t>植木鉢（プラ製）うえきばち（ぷらせい）</t>
  </si>
  <si>
    <t>ウォーターサーバー（フロン入り）うぉーたーさーばー（ふろんいり）</t>
  </si>
  <si>
    <t>ウォシュレット（便座）うぉしゅれっと（べんざ）</t>
  </si>
  <si>
    <t>浮き輪うきわ</t>
  </si>
  <si>
    <t>臼（うす）（木製・石製）うす（うす）（もくせい・いしせい）</t>
  </si>
  <si>
    <t>ウッドカーペット（竹製含む）うっどかーぺっと（たけせいふくむ）</t>
  </si>
  <si>
    <t>ウッドデッキうっどでっき</t>
  </si>
  <si>
    <t>腕時計うでどけい</t>
  </si>
  <si>
    <t>羽毛ジャケットうもうじゃけっと</t>
  </si>
  <si>
    <t>羽毛布団うもうふとん</t>
  </si>
  <si>
    <t>ＬＥＤ電球ＬＥＤでんきゅう</t>
  </si>
  <si>
    <t>ＭＤ（ケースを含む）ＭＤ（けーすをふくむ）</t>
  </si>
  <si>
    <t>エアコンえあこん</t>
  </si>
  <si>
    <t>液晶テレビえきしょうてれび</t>
  </si>
  <si>
    <t>液体洗剤の容器えきたいせんざいのようき</t>
  </si>
  <si>
    <t>絵具（鉛容器）えのぐ（なまりようき）</t>
  </si>
  <si>
    <t>絵具（プラ製）えのぐ（ぷらせい）</t>
  </si>
  <si>
    <t>エレクトーン・オルガンえれくとーん・おるがん</t>
  </si>
  <si>
    <t>延長コードえんちょうこーど</t>
  </si>
  <si>
    <t>塩化ビニールパイプ（塩ビ）えんかびにーるぱいぷ（えんび）</t>
  </si>
  <si>
    <t>オアシス（生花用吸水スポンジ）おあしす（いけばなようきゅうすいすぽんじ）</t>
  </si>
  <si>
    <t>オイル（自動車・オートバイ用）おいる（じどうしゃ・おーとばいよう）</t>
  </si>
  <si>
    <t>オイル缶（自動車・オートバイ用）おいるかん（じどうしゃ・おーとばいよう）</t>
  </si>
  <si>
    <t>オイルヒーターおいるひーたー</t>
  </si>
  <si>
    <t>応接セット・ダイニングテーブルセットおうせつせっと・だいにんぐてーぶるせっと</t>
  </si>
  <si>
    <t>オーディオ類おーでぃおるい</t>
  </si>
  <si>
    <t>オートバイおーとばい</t>
  </si>
  <si>
    <t>オーブントースターおーぶんとーすたー</t>
  </si>
  <si>
    <t>オーブンレンジおーぶんれんじ</t>
  </si>
  <si>
    <t>お菓子の箱（紙製）おかしのはこ（かみせい）</t>
  </si>
  <si>
    <t>お菓子の箱（缶）おかしのはこ（かん）</t>
  </si>
  <si>
    <t>お菓子の袋（プラ製）おかしのふくろ（ぷらせい）</t>
  </si>
  <si>
    <t>桶（木製・プラ製）おけ（もくせい・ぷらせい）</t>
  </si>
  <si>
    <t>おまる（金属製）おまる（きんぞくせい）</t>
  </si>
  <si>
    <t>おまる（プラ製）おまる（ぷらせい）</t>
  </si>
  <si>
    <t>おむつ（布・紙）おむつ（ぬの・かみ）</t>
  </si>
  <si>
    <t>おもちゃ（金属製）おもちゃ（きんぞくせい）</t>
  </si>
  <si>
    <t>おもちゃ（プラ製）おもちゃ（ぷらせい）</t>
  </si>
  <si>
    <t>折りたたみキャンプテーブルセットおりたたみきゃんぷてーぶるせっと</t>
  </si>
  <si>
    <t>折りたたみベッド（ワンタッチ式の物のみ）おりたたみべっど（わんたっちしきのもののみ）</t>
  </si>
  <si>
    <t>オルガン・エレクトーンおるがん・えれくとーん</t>
  </si>
  <si>
    <t>温度計（水銀）おんどけい（すいぎん）</t>
  </si>
  <si>
    <t>温度計（デジタル・針）おんどけい（でじたる・はり）</t>
  </si>
  <si>
    <t>温風ヒーターおんぷうひーたー</t>
  </si>
  <si>
    <t>ガーデニングテーブルセット（木製）がーでにんぐてーぶるせっと（もくせい）</t>
  </si>
  <si>
    <t>カーテン（布）　かーてん（ぬの）　</t>
  </si>
  <si>
    <t>カーテン（レース）　かーてん（れーす）　</t>
  </si>
  <si>
    <t>カーテンレールかーてんれーる</t>
  </si>
  <si>
    <t>カート（運搬用台車）かーと（うんぱんようだいしゃ）</t>
  </si>
  <si>
    <t>カート（子供用玩具）かーと（こどもようがんぐ）</t>
  </si>
  <si>
    <t>カーナビかーなび</t>
  </si>
  <si>
    <t>カーペットかーぺっと</t>
  </si>
  <si>
    <t>懐中電灯かいちゅうでんとう</t>
  </si>
  <si>
    <t>カイロ（金属製）かいろ（きんぞくせい）</t>
  </si>
  <si>
    <t>カイロ（使い捨て）かいろ（つかいすて）</t>
  </si>
  <si>
    <t>鏡かがみ</t>
  </si>
  <si>
    <t>学習机
（いす・本棚セット可　机無くてもセットで可）がくしゅうづくえ
（いす・ほんだなせっとか　つくえなくてもせっとでか）</t>
  </si>
  <si>
    <t>額縁がくぶち</t>
  </si>
  <si>
    <t>家具類かぐるい</t>
  </si>
  <si>
    <t>掛け軸かけじく</t>
  </si>
  <si>
    <t>かご（木製・プラ製）かご（もくせい・ぷらせい）</t>
  </si>
  <si>
    <t>傘（大きいパラソルも含む）かさ（おおきいぱらそるもふくむ）</t>
  </si>
  <si>
    <t>傘立てかさたて</t>
  </si>
  <si>
    <t>加湿器かしつき</t>
  </si>
  <si>
    <t>ガスオーブンがすおーぶん</t>
  </si>
  <si>
    <t>ガスボンベ（プロパン）がすぼんべ（ぷろぱん）</t>
  </si>
  <si>
    <t>ガスレンジがすれんじ</t>
  </si>
  <si>
    <t>カセット式ガスボンベかせっとしきがすぼんべ</t>
  </si>
  <si>
    <t>カセット式コンロかせっとしきこんろ</t>
  </si>
  <si>
    <t>カセットテープ（ケースを含む）かせっとてーぷ（けーすをふくむ）</t>
  </si>
  <si>
    <t>カッターナイフかったーないふ</t>
  </si>
  <si>
    <t>カップ麺の子袋（プラスチック製小袋）かっぷめんのこぶくろ（ぷらすちっくせいこぶくろ）</t>
  </si>
  <si>
    <t>カップ麺の容器（紙製）かっぷめんのようき（かみせい）</t>
  </si>
  <si>
    <t>カップ麺の容器（プラ製）かっぷめんのようき（ぷらせい）</t>
  </si>
  <si>
    <t>かつら（ウィッグ）かつら（うぃっぐ）</t>
  </si>
  <si>
    <t>蚊取り線香かとりせんこう</t>
  </si>
  <si>
    <t>蚊取り線香の缶かとりせんこうのかん</t>
  </si>
  <si>
    <t>蚊取りマット（電気式）かとりまっと（でんきしき）</t>
  </si>
  <si>
    <t>カヌー（ＦＲＰ製）かぬー（ＦＲＰせい）</t>
  </si>
  <si>
    <t>カバン・バッグかばん・ばっぐ</t>
  </si>
  <si>
    <t>花瓶（陶器製・ガラス製）かびん（とうきせい・がらすせい）</t>
  </si>
  <si>
    <t>鎌かま</t>
  </si>
  <si>
    <t>紙おむつかみおむつ</t>
  </si>
  <si>
    <t>紙くず（シュレッダーごみを含む）かみくず（しゅれっだーごみをふくむ）</t>
  </si>
  <si>
    <t>カミソリかみそり</t>
  </si>
  <si>
    <t>紙パック（内側が銀色アルミ）かみぱっく（うちがわがぎんいろあるみ）</t>
  </si>
  <si>
    <t>紙パック（牛乳パック等）かみぱっく（ぎゅうにゅうぱっくなど）</t>
  </si>
  <si>
    <t>紙袋かみぶくろ</t>
  </si>
  <si>
    <t>カメラかめら</t>
  </si>
  <si>
    <t>カヤック（ＦＲＰ製）かやっく（ＦＲＰせい）</t>
  </si>
  <si>
    <t>カラーボックスからーぼっくす</t>
  </si>
  <si>
    <t>カラオケセットからおけせっと</t>
  </si>
  <si>
    <t>ガラスがらす</t>
  </si>
  <si>
    <t>ガラスクリーナー（スプレー缶）がらすくりーなー（すぷれーかん）</t>
  </si>
  <si>
    <t>ガラスコップがらすこっぷ</t>
  </si>
  <si>
    <t>ガラス障子、ガラス戸がらすしょうじ、がらすど</t>
  </si>
  <si>
    <t>ガラス製品がらすせいひん</t>
  </si>
  <si>
    <t>軽石（かるいし）かるいし（かるいし）</t>
  </si>
  <si>
    <t>革ジャンかわじゃん</t>
  </si>
  <si>
    <t>瓦かわら</t>
  </si>
  <si>
    <t>換気扇かんきせん</t>
  </si>
  <si>
    <t>緩衝材（紙製）かんしょうざい（かみせい）</t>
  </si>
  <si>
    <t>緩衝材（発泡スチロール・プラ製）かんしょうざい（はっぽうすちろーる・ぷらせい）</t>
  </si>
  <si>
    <t>乾燥剤かんそうざい</t>
  </si>
  <si>
    <t>缶詰の缶（食用・飲料用）かんづめのかん（しょくよう・いんりょうよう）</t>
  </si>
  <si>
    <t>乾電池かんでんち</t>
  </si>
  <si>
    <t>観葉植物かんようしょくぶつ</t>
  </si>
  <si>
    <t>木（木切れ、木の枝、木の幹）き（きぎれ、きのえだ、きのみき）</t>
  </si>
  <si>
    <t>木（木切れ、木の枝、木の幹）き（ききれ、きのえだ、きのみき）</t>
  </si>
  <si>
    <t>キーボード（音楽用）きーぼーど（おんがくよう）</t>
  </si>
  <si>
    <t>ギター（ソフトケース含む）ぎたー（そふとけーすふくむ）</t>
  </si>
  <si>
    <t>キックボードきっくぼーど</t>
  </si>
  <si>
    <t>着物（たんもの）きもの（たんもの）</t>
  </si>
  <si>
    <t>脚立きゃたつ</t>
  </si>
  <si>
    <t>キャップ・ふた（プラ製）きゃっぷ・ふた（ぷらせい）</t>
  </si>
  <si>
    <t>牛乳パックぎゅうにゅうぱっく</t>
  </si>
  <si>
    <t>教科書・ノートきょうかしょ・のーと</t>
  </si>
  <si>
    <t>強化耐熱ガラス鍋きょうかたいねつがらすなべ</t>
  </si>
  <si>
    <t>鏡台きょうだい</t>
  </si>
  <si>
    <t>金庫（耐火型）きんこ（たいかがた）</t>
  </si>
  <si>
    <t>金庫（手提げ）きんこ（てさげ）</t>
  </si>
  <si>
    <t>杭（金属製）くい（きんぞくせい）</t>
  </si>
  <si>
    <t>杭（木製）くい（もくせい）</t>
  </si>
  <si>
    <t>空気入れ（金属製）（自転車用）くうきいれ（きんぞくせい）（じてんしゃよう）</t>
  </si>
  <si>
    <t>空気入れ（プラ製）くうきいれ（ぷらせい）</t>
  </si>
  <si>
    <t>空気清浄器くうきせいじょうき</t>
  </si>
  <si>
    <t>クーラーボックスくーらーぼっくす</t>
  </si>
  <si>
    <t>釘・ネジくぎ・ねじ</t>
  </si>
  <si>
    <t>草・花くさ・はな</t>
  </si>
  <si>
    <t>草刈機くさかりき</t>
  </si>
  <si>
    <t>草刈機の刃くさかりきのは</t>
  </si>
  <si>
    <t>串（焼き鳥串等の木製・プラ製）くし（やきとりくしとうのもくせい・ぷらせい）</t>
  </si>
  <si>
    <t>薬の入っていた容器（ガラス製）くすりのはいっていたようき（がらすせい）</t>
  </si>
  <si>
    <t>薬の入っていた容器（プラ製）くすりのはいっていたようき（ぷらせい）</t>
  </si>
  <si>
    <t>果物などのネット（プラ製）くだものなどのねっと（ぷらせい）</t>
  </si>
  <si>
    <t>口紅くちべに</t>
  </si>
  <si>
    <t>靴くつ</t>
  </si>
  <si>
    <t>靴下くつした</t>
  </si>
  <si>
    <t>クッションくっしょん</t>
  </si>
  <si>
    <t>クラッカー（花火、パーティー用）くらっかー（はなび、ぱーてぃーよう）</t>
  </si>
  <si>
    <t>クリーニングの袋くりーにんぐのふくろ</t>
  </si>
  <si>
    <t>車いす（１回の申込につき１台まで）くるまいす（１かいのもうしこみにつき１だいまで）</t>
  </si>
  <si>
    <t>車のキャリアくるまのきゃりあ</t>
  </si>
  <si>
    <t>グローブぐろーぶ</t>
  </si>
  <si>
    <t>燻煙殺虫剤（缶）バルサン等くんえんさっちゅうざい（かん）ばるさんなど</t>
  </si>
  <si>
    <t>燻煙殺虫剤（プラ製）バルサン等くんえんさっちゅうざい（ぷらせい）ばるさんなど</t>
  </si>
  <si>
    <t>携行缶けいこうかん</t>
  </si>
  <si>
    <t>蛍光灯（管）けいこうとう（かん）</t>
  </si>
  <si>
    <t>珪藻土バスマットけいそうどばすまっと</t>
  </si>
  <si>
    <t>携帯電話けいたいでんわ</t>
  </si>
  <si>
    <t>ゲーム機本体げーむきほんたい</t>
  </si>
  <si>
    <t>ゲームソフトげーむそふと</t>
  </si>
  <si>
    <t>化粧品の容器（ガラス製）けしょうひんのようき（がらすせい）</t>
  </si>
  <si>
    <t>化粧品の容器（プラ製）けしょうひんのようき（ぷらせい）</t>
  </si>
  <si>
    <t>下駄箱げたばこ</t>
  </si>
  <si>
    <t>ケチャップのチューブけちゃっぷのちゅーぶ</t>
  </si>
  <si>
    <t>血圧計けつあつけい</t>
  </si>
  <si>
    <t>玄関マット（金属製）げんかんまっと（きんぞくせい）</t>
  </si>
  <si>
    <t>玄関マット（プラ製・布製・ゴム製）げんかんまっと（ぷらせい・ぬのせい・ごむせい）</t>
  </si>
  <si>
    <t>健康器具けんこうきぐ</t>
  </si>
  <si>
    <t>剣山けんざん</t>
  </si>
  <si>
    <t>剣道具けんどうぐ</t>
  </si>
  <si>
    <t>碁石（石製・ガラス製）ごいし（いしせい・がらすせい）</t>
  </si>
  <si>
    <t>碁石（プラ製・貝製）ごいし（ぷらせい・かいせい）</t>
  </si>
  <si>
    <t>鯉のぼりこいのぼり</t>
  </si>
  <si>
    <t>鯉のぼりのポールこいのぼりのぽーる</t>
  </si>
  <si>
    <t>工具類こうぐるい</t>
  </si>
  <si>
    <t>広告紙・チラシこうこくし・ちらし</t>
  </si>
  <si>
    <t>紅茶の缶こうちゃのかん</t>
  </si>
  <si>
    <t>紅茶のティーパックこうちゃのてぃーぱっく</t>
  </si>
  <si>
    <t>コーヒーメーカーこーひーめーかー</t>
  </si>
  <si>
    <t>ござござ</t>
  </si>
  <si>
    <t>こたつこたつ</t>
  </si>
  <si>
    <t>こたつ布団こたつふとん</t>
  </si>
  <si>
    <t>コップ（金属製・ガラス製）こっぷ（きんぞくせい・がらすせい）</t>
  </si>
  <si>
    <t>コップ（プラ製）こっぷ（ぷらせい）</t>
  </si>
  <si>
    <t>琴こと</t>
  </si>
  <si>
    <t>ごみ箱・ゴミペール（金属製）ごみばこ・ごみぺーる（きんぞくせい）</t>
  </si>
  <si>
    <t>ごみ箱・ゴミペール（プラ製）ごみばこ・ごみぺーる（ぷらせい）</t>
  </si>
  <si>
    <t>ゴム手袋ごむてぶくろ</t>
  </si>
  <si>
    <t>ゴム長靴ごむながぐつ</t>
  </si>
  <si>
    <t>ゴムホースごむほーす</t>
  </si>
  <si>
    <t>ゴムボートごむぼーと</t>
  </si>
  <si>
    <t>米びつこめびつ</t>
  </si>
  <si>
    <t>ゴルフクラブごるふくらぶ</t>
  </si>
  <si>
    <t>ゴルフクラブとゴルフバッグのセットごるふくらぶとごるふばっぐのせっと</t>
  </si>
  <si>
    <t>ゴルフバッグ（プラ製）ごるふばっぐ（ぷらせい）</t>
  </si>
  <si>
    <t>ゴルフボールごるふぼーる</t>
  </si>
  <si>
    <t>コンクリートこんくりーと</t>
  </si>
  <si>
    <t>コンテナ（収穫用）こんてな（しゅうかくよう）</t>
  </si>
  <si>
    <t>コンパネこんぱね</t>
  </si>
  <si>
    <t>コンビニ弁当の容器（プラ製）こんびにべんとうのようき（ぷらせい）</t>
  </si>
  <si>
    <t>コンポ（ステレオ）こんぽ（すてれお）</t>
  </si>
  <si>
    <t>コンポスト（個人購入品）こんぽすと（こじんこうにゅうひん）</t>
  </si>
  <si>
    <t>コンポスト（市貸出品）こんぽすと（しかしだしひん）</t>
  </si>
  <si>
    <t>コンロ（卓上用・カセット式）こんろ（たくじょうよう・かせっとしき）</t>
  </si>
  <si>
    <t>サーフボードさーふぼーど</t>
  </si>
  <si>
    <t>サイクリングマシーンさいくりんぐましーん</t>
  </si>
  <si>
    <t>座いす（一部金属製）ざいす（いちぶきんぞくせい）</t>
  </si>
  <si>
    <t>座いす（木製）　２人掛け混合可ざいす（もくせい）　ふたりがけこんごうか</t>
  </si>
  <si>
    <t>サイドボード・サイドボードセットさいどぼーど・さいどぼーどせっと</t>
  </si>
  <si>
    <t>酒・ワインのビンさけ・わいんのびん</t>
  </si>
  <si>
    <t>酒の紙パック（内側が銀色アルミ）さけのかみぱっく（うちがわがぎんいろあるみ）</t>
  </si>
  <si>
    <t>雑誌ざっし</t>
  </si>
  <si>
    <t>殺虫剤のスプレー缶さっちゅうざいのすぷれーかん</t>
  </si>
  <si>
    <t>座布団ざぶとん</t>
  </si>
  <si>
    <t>サマーベッド（ボンボンベッド）さまーべっど（ぼんぼんべっど）</t>
  </si>
  <si>
    <t>皿（金属製・陶器製・ガラス製）さら（きんぞくせい・とうきせい・がらすせい）</t>
  </si>
  <si>
    <t>皿（木製・プラ製）さら（もくせい・ぷらせい）</t>
  </si>
  <si>
    <t>サラダ油（食用油）さらだあぶら（しょくようあぶら）</t>
  </si>
  <si>
    <t>サラダ油の容器（缶）さらだあぶらのようき（かん）</t>
  </si>
  <si>
    <t>サラダ油の容器（プラ製）さらだあぶらのようき（ぷらせい）</t>
  </si>
  <si>
    <t>三脚さんきゃく</t>
  </si>
  <si>
    <t>珊瑚さんご</t>
  </si>
  <si>
    <t>サンダルさんだる</t>
  </si>
  <si>
    <t>三輪自転車・電動アシスト付三輪自転車さんりんじてんしゃ・でんどうあしすとつきさんりんじてんしゃ</t>
  </si>
  <si>
    <t>三輪車（子供用）さんりんしゃ（こどもよう）</t>
  </si>
  <si>
    <t>ＣＤ（ケースを含む）ＣＤ（けーすをふくむ）</t>
  </si>
  <si>
    <t>ＣＤプレーヤーＣＤぷれーやー</t>
  </si>
  <si>
    <t>シーツしーつ</t>
  </si>
  <si>
    <t>磁気マットレスじきまっとれす</t>
  </si>
  <si>
    <t>磁石じしゃく</t>
  </si>
  <si>
    <t>下着（肌着）したぎ（はだぎ）</t>
  </si>
  <si>
    <t>支柱（金属製）農・園芸用　　　　　　しちゅう（きんぞくせい）のう・えんげいよう　　　　　　</t>
  </si>
  <si>
    <t>支柱（プラ製）農・園芸用　　しちゅう（ぷらせい）のう・えんげいよう　　</t>
  </si>
  <si>
    <t>七輪しちりん</t>
  </si>
  <si>
    <t>自転車・電動アシスト付自転車じてんしゃ・でんどうあしすとつきじてんしゃ</t>
  </si>
  <si>
    <t>自転車のタイヤ・チューブじてんしゃのたいや・ちゅーぶ</t>
  </si>
  <si>
    <t>自動車部品
（バッテリー・発煙筒・マフラー・バンパー等の外装部品）じどうしゃぶひんほんぶ（ばってりー・はつえんとう・まふらー・ばんぱーとうのがいそうぶひん）</t>
  </si>
  <si>
    <t>シニアカー（電動車いす）しにあかー（でんどうくるまいす）</t>
  </si>
  <si>
    <t>芝刈り機（家庭用）しばかりき（かていよう）</t>
  </si>
  <si>
    <t>事務机じむづくえ</t>
  </si>
  <si>
    <t>写真しゃしん</t>
  </si>
  <si>
    <t>シャンプーの容器（詰め替え用含む）しゃんぷーのようき（つめかえようふくむ）</t>
  </si>
  <si>
    <t>ジューサーミキサーじゅーさーみきさー</t>
  </si>
  <si>
    <t>じゅうたんじゅうたん</t>
  </si>
  <si>
    <t>収納庫しゅうのうこ</t>
  </si>
  <si>
    <t>シュレッダーの紙しゅれっだーのかみ</t>
  </si>
  <si>
    <t>ジョイントマットじょいんとまっと</t>
  </si>
  <si>
    <t>消火器（一般的なもの）しょうかき（いっぱんてきなもの）</t>
  </si>
  <si>
    <t>消火器（簡易スプレータイプ）しょうかき（かんいすぷれーたいぷ）</t>
  </si>
  <si>
    <t>障子・ふすましょうじ・ふすま</t>
  </si>
  <si>
    <t>浄水器・浄水器のカートリッジじょうすいき・じょうすいきのかーとりっじ</t>
  </si>
  <si>
    <t>照明器具しょうめいきぐ</t>
  </si>
  <si>
    <t>醤油の容器（紙製）しょうゆのようき（かみせい）</t>
  </si>
  <si>
    <t>醤油の容器（プラ製）しょうゆのようき（ぷらせい）</t>
  </si>
  <si>
    <t>醤油の容器（ペットボトル）しょうゆのようき（ぺっとぼとる）</t>
  </si>
  <si>
    <t>じょうろ（金属製）じょうろ（きんぞくせい）</t>
  </si>
  <si>
    <t>じょうろ（プラ製）じょうろ（ぷらせい）</t>
  </si>
  <si>
    <t>食卓セットしょくたくせっと</t>
  </si>
  <si>
    <t>食用油しょくようあぶら</t>
  </si>
  <si>
    <t>食用油の容器（ガラス製）しょくようあぶらのようき（がらすせい）</t>
  </si>
  <si>
    <t>食用油の容器（缶）しょくようあぶらのようき（かん）</t>
  </si>
  <si>
    <t>食用油の容器（プラ製）しょくようあぶらのようき（ぷらせい）</t>
  </si>
  <si>
    <t>除湿機（フロン等冷媒を含まないもの）じょしつき（ふろんとうれいばいをふくまないもの）</t>
  </si>
  <si>
    <t>食器（金属製・陶器製・ガラス製）しょっき（きんぞくせい・とうきせい・がらすせい）</t>
  </si>
  <si>
    <t>食器（木製・プラ製）しょっき（もくせい・ぷらせい）</t>
  </si>
  <si>
    <t>食器乾燥機しょっきかんそうき</t>
  </si>
  <si>
    <t>食器棚・茶箪笥しょっきだな・ちゃたんす</t>
  </si>
  <si>
    <t>シリカゲル（乾燥剤）しりかげる（かんそうざい）</t>
  </si>
  <si>
    <t>シルバーカー（高齢者用手押し車）しるばーかー（こうれいしゃようておしぐるま）</t>
  </si>
  <si>
    <t>新聞紙しんぶんし</t>
  </si>
  <si>
    <t>水上バイクすいじょうばいく</t>
  </si>
  <si>
    <t>水槽（ガラス製）すいそう（がらすせい）</t>
  </si>
  <si>
    <t>水槽（プラ製）すいそう（ぷらせい）</t>
  </si>
  <si>
    <t>水中めがね（ガラス製）すいちゅうめがね（がらすせい）</t>
  </si>
  <si>
    <t>水中めがね（プラ製）すいちゅうめがね（ぷらせい）</t>
  </si>
  <si>
    <t>水筒（金属製）すいとう（きんぞくせい）</t>
  </si>
  <si>
    <t>水筒（プラ製）すいとう（ぷらせい）</t>
  </si>
  <si>
    <t>炊飯器すいはんき</t>
  </si>
  <si>
    <t>スーツ（背広）すーつ（せびろ）</t>
  </si>
  <si>
    <t>スーツケース（ソフト・ハード）すーつけーす（そふと・はーど）</t>
  </si>
  <si>
    <t>スキーキャリアすきーきゃりあ</t>
  </si>
  <si>
    <t>スキーセット（板・ストック・ブーツ）すきーせっと（いた・すとっく・ぶーつ）</t>
  </si>
  <si>
    <t>スコップ（金属製）すこっぷ（きんぞくせい）</t>
  </si>
  <si>
    <t>スコップ（プラ製）すこっぷ（ぷらせい）</t>
  </si>
  <si>
    <t>硯（すずり）すずり（すずり）</t>
  </si>
  <si>
    <t>すだれすだれ</t>
  </si>
  <si>
    <t>ステレオセット（家庭用）すてれおせっと（かていよう）</t>
  </si>
  <si>
    <t>ストーブすとーぶ</t>
  </si>
  <si>
    <t>ストッキングすとっきんぐ</t>
  </si>
  <si>
    <t>ストリームボックス（自動車用）すとりーむぼっくす（じどうしゃよう）</t>
  </si>
  <si>
    <t>ストローすとろー</t>
  </si>
  <si>
    <t>砂すな</t>
  </si>
  <si>
    <t>スノーボード（ボード・ブーツ）すのーぼーど（ぼーど・ぶーつ）</t>
  </si>
  <si>
    <t>すのこ（木製・プラ製）すのこ（もくせい・ぷらせい）</t>
  </si>
  <si>
    <t>スパイクシューズすぱいくしゅーず</t>
  </si>
  <si>
    <t>スピーカー（家庭用）すぴーかー（かていよう）</t>
  </si>
  <si>
    <t>スプーン（金属製）すぷーん（きんぞくせい）</t>
  </si>
  <si>
    <t>スプーン（プラ製）すぷーん（ぷらせい）</t>
  </si>
  <si>
    <t>スプレー缶
（花王ブローネ）すぷれーかん
（かおうぶろーね）</t>
  </si>
  <si>
    <t>スプレー缶
（へアスプレー・カセットボンベ・殺虫剤等）すぷれーかん
（へあすぷれー・かせっとぼんべ・さっちゅうざいとう）</t>
  </si>
  <si>
    <t>スプレー缶のふたすぷれーかんのふた</t>
  </si>
  <si>
    <t>スポンジすぽんじ</t>
  </si>
  <si>
    <t>スマートフォンすまーとふぉん</t>
  </si>
  <si>
    <t>炭（バーベキュー用）すみ（ばーべきゅーよう）</t>
  </si>
  <si>
    <t>スリッパすりっぱ</t>
  </si>
  <si>
    <t>すり鉢すりばち</t>
  </si>
  <si>
    <t>生花せいか</t>
  </si>
  <si>
    <t>石油ストーブせきゆすとーぶ</t>
  </si>
  <si>
    <t>石油ファンヒーターせきゆふぁんひーたー</t>
  </si>
  <si>
    <t>石膏ボードせっこうぼーど</t>
  </si>
  <si>
    <t>せとものせともの</t>
  </si>
  <si>
    <t>セメントせめんと</t>
  </si>
  <si>
    <t>洗顔料のチューブせんがんりょうのちゅーぶ</t>
  </si>
  <si>
    <t>洗剤の容器（紙製）せんざいのようき（かみせい）</t>
  </si>
  <si>
    <t>洗剤の容器（プラ製）せんざいのようき（ぷらせい）</t>
  </si>
  <si>
    <t>洗濯機せんたくき</t>
  </si>
  <si>
    <t>洗濯バサミせんたくばさみ</t>
  </si>
  <si>
    <t>洗濯用ハンガー（金属製）せんたくようはんがー（きんぞくせい）</t>
  </si>
  <si>
    <t>洗濯用ハンガー（木製・プラ製）せんたくようはんがー（もくせい・ぷらせい）</t>
  </si>
  <si>
    <t>剪定枝せんていえだ</t>
  </si>
  <si>
    <t>扇風機せんぷうき</t>
  </si>
  <si>
    <t>洗面器（金属製）せんめんき（きんぞくせい）</t>
  </si>
  <si>
    <t>洗面器（プラ製）せんめんき（ぷらせい）</t>
  </si>
  <si>
    <t>洗面化粧台せんめんけしょうだい</t>
  </si>
  <si>
    <t>造花ぞうか</t>
  </si>
  <si>
    <t>ぞうきんぞうきん</t>
  </si>
  <si>
    <t>掃除機（家庭用）そうじき（かていよう）</t>
  </si>
  <si>
    <t>ソースの容器（プラ製）そーすのようき（ぷらせい）</t>
  </si>
  <si>
    <t>ソーラーパネルそーらーぱねる</t>
  </si>
  <si>
    <t>ソーラーライトそーらーらいと</t>
  </si>
  <si>
    <t>即席用アルミ鍋（アルミ箔の容器）そくせきようあるみなべ（あるみはくのようき）</t>
  </si>
  <si>
    <t>ソファーそふぁー</t>
  </si>
  <si>
    <t>ソファーセットそふぁーせっと</t>
  </si>
  <si>
    <t>ソファーベッドそふぁーべっど</t>
  </si>
  <si>
    <t>体温計（水銀）たいおんけい（すいぎん）</t>
  </si>
  <si>
    <t>体温計（電池式）たいおんけい（でんちしき）</t>
  </si>
  <si>
    <t>体重計たいじゅうけい</t>
  </si>
  <si>
    <t>ダイニングテーブルセットだいにんぐてーぶるせっと</t>
  </si>
  <si>
    <t>耐熱ガラス・コップたいねつがらす・こっぷ</t>
  </si>
  <si>
    <t>タイヤ（自転車用）たいや（じてんしゃよう）</t>
  </si>
  <si>
    <t>タイヤ（自動車用）たいや（じどうしゃよう）</t>
  </si>
  <si>
    <t>大理石テーブルだいりせきてーぶる</t>
  </si>
  <si>
    <t>タイルたいる</t>
  </si>
  <si>
    <t>タイルカーペットたいるかーぺっと</t>
  </si>
  <si>
    <t>ダウンコート・ダウンジャケットだうんこーと・だうんじゃけっと</t>
  </si>
  <si>
    <t>タオル・タオルケットたおる・たおるけっと</t>
  </si>
  <si>
    <t>高枝切りばさみたかえだきりばさみ</t>
  </si>
  <si>
    <t>竹馬たけうま</t>
  </si>
  <si>
    <t>畳たたみ</t>
  </si>
  <si>
    <t>卓球台たっきゅうだい</t>
  </si>
  <si>
    <t>脱臭剤だっしゅうざい</t>
  </si>
  <si>
    <t>タッパーウェア（密閉容器）たっぱーうぇあ（みっぺいようき）</t>
  </si>
  <si>
    <t>立て看板たてかんばん</t>
  </si>
  <si>
    <t>たてすたてす</t>
  </si>
  <si>
    <t>タブレット型端末たぶれっとかたたんまつ</t>
  </si>
  <si>
    <t>卵のパック（プラ製）たまごのぱっく（ぷらせい）</t>
  </si>
  <si>
    <t>単行本たんこうぼん</t>
  </si>
  <si>
    <t>タンスたんす</t>
  </si>
  <si>
    <t>ダンボールだんぼーる</t>
  </si>
  <si>
    <t>チェーン（金属製）ちぇーん（きんぞくせい）</t>
  </si>
  <si>
    <t>チェーンソー（電動・エンジン）ちぇーんそー（でんどう・えんじん）</t>
  </si>
  <si>
    <t>チャイルドシートちゃいるどしーと</t>
  </si>
  <si>
    <t>着火マンちゃっかまん</t>
  </si>
  <si>
    <t>茶碗（陶器製・ガラス製）ちゃわん（とうきせい・がらすせい）</t>
  </si>
  <si>
    <t>茶碗（木製・プラ製）ちゃわん（もくせい・ぷらせい）</t>
  </si>
  <si>
    <t>中華鍋ちゅうかなべ</t>
  </si>
  <si>
    <t>注射器（在宅医療廃棄物）ちゅうしゃき（ざいたくいりょうはいきぶつ）</t>
  </si>
  <si>
    <t>チューブ類（マヨネーズ・ケチャップ・からし・わさび等）ちゅーぶるい（まよねーず・けちゃっぷ・からし・わさびとう）</t>
  </si>
  <si>
    <t>調味料の容器（ガラス製）ちょうみりょうのようき（がらすせい）</t>
  </si>
  <si>
    <t>調味料の容器（プラ製）ちょうみりょうのようき（ぷらせい）</t>
  </si>
  <si>
    <t>チラシ・広告等（新聞折り込みの物）ちらし・こうこくとう（しんぶんおりこみのもの）</t>
  </si>
  <si>
    <t>使い捨てカイロつかいすてかいろ</t>
  </si>
  <si>
    <t>使い捨てカメラつかいすてかめら</t>
  </si>
  <si>
    <t>使い捨てライターつかいすてらいたー</t>
  </si>
  <si>
    <t>机（事務机）つくえ（じむつくえ）</t>
  </si>
  <si>
    <t>漬物石（市販されているもの）つけものいし（しはんされているもの）</t>
  </si>
  <si>
    <t>土つち</t>
  </si>
  <si>
    <t>つっぱり棒（金属入り）つっぱりぼう（きんぞくいり）</t>
  </si>
  <si>
    <t>つっぱり棒（プラ製）つっぱりぼう（ぷらせい）</t>
  </si>
  <si>
    <t>詰め替え用容器（プラ製）つめかえようようき（ぷらせい）</t>
  </si>
  <si>
    <t>釣り竿（竹製、グラス・カーボンファイバー）つりざお（たけせい、ぐらす・かーぼんふぁいばー）</t>
  </si>
  <si>
    <t>つるはしつるはし</t>
  </si>
  <si>
    <t>ＤＶＤ（ケースを含む）ＤＶＤ（けーすをふくむ）</t>
  </si>
  <si>
    <t>ＤＶＤプレーヤーＤＶＤぷれーやー</t>
  </si>
  <si>
    <t>ティーパックてぃーぱっく</t>
  </si>
  <si>
    <t>ティッシュペーパーてぃっしゅぺーぱー</t>
  </si>
  <si>
    <t>ティッシュボックス（紙箱）てぃっしゅぼっくす（かみばこ）</t>
  </si>
  <si>
    <t>テーブルてーぶる</t>
  </si>
  <si>
    <t>手紙てがみ</t>
  </si>
  <si>
    <t>鉄アレイてつあれい</t>
  </si>
  <si>
    <t>鉄パイプてつぱいぷ</t>
  </si>
  <si>
    <t>テニスボールてにすぼーる</t>
  </si>
  <si>
    <t>テニスラケットてにすらけっと</t>
  </si>
  <si>
    <t>手袋てぶくろ</t>
  </si>
  <si>
    <t>テレビ（ブラウン管・液晶・プラズマ）てれび（ぶらうんかん・えきしょう・ぷらずま）</t>
  </si>
  <si>
    <t>テレビゲーム機てれびげーむき</t>
  </si>
  <si>
    <t>テレビ台てれびだい</t>
  </si>
  <si>
    <t>電化製品のダンボールでんかせいひんのだんぼーる</t>
  </si>
  <si>
    <t>電気カーペットでんきかーぺっと</t>
  </si>
  <si>
    <t>電気シェーバーでんきしぇーばー</t>
  </si>
  <si>
    <t>電気スタンドでんきすたんど</t>
  </si>
  <si>
    <t>電気ストーブでんきすとーぶ</t>
  </si>
  <si>
    <t>電気ポットでんきぽっと</t>
  </si>
  <si>
    <t>電気毛布でんきもうふ</t>
  </si>
  <si>
    <t>電球（白熱灯・蛍光灯）でんきゅう（はくねつとう・けいこうとう）</t>
  </si>
  <si>
    <t>電子辞書でんしじしょ</t>
  </si>
  <si>
    <t>電子ピアノでんしぴあの</t>
  </si>
  <si>
    <t>電子レンジでんしれんじ</t>
  </si>
  <si>
    <t>電線・電気コード類でんせん・でんきこーどるい</t>
  </si>
  <si>
    <t>天体望遠鏡てんたいぼうえんきょう</t>
  </si>
  <si>
    <t>電卓でんたく</t>
  </si>
  <si>
    <t>電池（乾電池）でんち（かんでんち）</t>
  </si>
  <si>
    <t>点滴パック・チューブ類（在宅医療廃棄物）てんてきぱっく・ちゅーぶるい（ざいたくいりょうはいきぶつ）</t>
  </si>
  <si>
    <t>テント（骨組みと布セット）てんと（ほねぐみとぬのせっと）</t>
  </si>
  <si>
    <t>電動アシスト付自転車・三輪自転車でんどうあしすとつきじてんしゃ・さんりんじてんしゃ</t>
  </si>
  <si>
    <t>電動車いす（１回の申込みにつき１台まで）でんどうくるまいす（１かいのもうしこみにつき１台まで）</t>
  </si>
  <si>
    <t>電動工具でんどうこうぐ</t>
  </si>
  <si>
    <t>電動歯ブラシでんどうはぶらし</t>
  </si>
  <si>
    <t>てんぷら油（廃・新・食用油）てんぷらあぶら（はい・しん・しょくようあぶら）</t>
  </si>
  <si>
    <t>電話機（ＦＡＸ含む）でんわき（ＦＡＸふくむ）</t>
  </si>
  <si>
    <t>ドア（扉）どあ（とびら）</t>
  </si>
  <si>
    <t>樋（金属製）とい（きんぞくせい）</t>
  </si>
  <si>
    <t>樋（プラ製）とい（ぷらせい）</t>
  </si>
  <si>
    <t>砥石といし</t>
  </si>
  <si>
    <t>トイレットペーパーの芯といれっとぺーぱーのしん</t>
  </si>
  <si>
    <t>陶器類（せともの）とうきたぐい（せともの）</t>
  </si>
  <si>
    <t>豆腐の容器とうふのようき</t>
  </si>
  <si>
    <t>灯油とうゆ</t>
  </si>
  <si>
    <t>灯油缶（一斗缶）とうゆかん（いっとかん）</t>
  </si>
  <si>
    <t>灯油缶（プラ製ポリタンク）とうゆかん（ぷらせいぽりたんく）</t>
  </si>
  <si>
    <t>灯油ポンプ（電動式・金属製）とうゆぽんぷ（でんどうしき・きんぞくせい）</t>
  </si>
  <si>
    <t>灯油ポンプ（プラ製手動式）とうゆぽんぷ（ぷらせいしゅどうしき）</t>
  </si>
  <si>
    <t>トースターとーすたー</t>
  </si>
  <si>
    <t>時計とけい</t>
  </si>
  <si>
    <t>トタン板（金属製）とたんいた（きんぞくせい）</t>
  </si>
  <si>
    <t>土鍋どなべ</t>
  </si>
  <si>
    <t>ドライヤーどらいやー</t>
  </si>
  <si>
    <t>ドラム缶どらむかん</t>
  </si>
  <si>
    <t>トランポリンとらんぽりん</t>
  </si>
  <si>
    <t>トレイ・パック（プラ製）とれい・ぱっく（ぷらせい）</t>
  </si>
  <si>
    <t>ドレッシングの容器（ガラス製）どれっしんぐのようき（がらすせい）</t>
  </si>
  <si>
    <t>ドレッシングの容器（プラ製）どれっしんぐのようき（ぷらせい）</t>
  </si>
  <si>
    <t>ナイフないふ</t>
  </si>
  <si>
    <t>苗木や花等のポットなえぎやはななどのぽっと</t>
  </si>
  <si>
    <t>長靴ながぐつ</t>
  </si>
  <si>
    <t>流し台ながしだい</t>
  </si>
  <si>
    <t>納豆の容器なっとうのようき</t>
  </si>
  <si>
    <t>鍋（金属製・土鍋）なべ（きんぞくせい・どなべ）</t>
  </si>
  <si>
    <t>鍋焼きうどん等のアルミ箔の容器なべやきうどんとうのあるみはくのようき</t>
  </si>
  <si>
    <t>鉛の入っている物なまりのはいっているもの</t>
  </si>
  <si>
    <t>波板（ＦＲＰ）なみいた（ＦＲＰ）</t>
  </si>
  <si>
    <t>波板（金属製）なみいた（きんぞくせい）</t>
  </si>
  <si>
    <t>波板（プラ製）なみいた（ぷらせい）</t>
  </si>
  <si>
    <t>ニスにす</t>
  </si>
  <si>
    <t>乳酸菌飲料のふた（アルミ製）にゅうさんきんいんりょうのふた（あるみせい）</t>
  </si>
  <si>
    <t>乳酸菌飲料の容器・ふた（プラ製）にゅうさんきんいんりょうのようき・ふた（ぷらせい）</t>
  </si>
  <si>
    <t>入浴剤の容器（缶）にゅうよくざいのようき（かん）</t>
  </si>
  <si>
    <t>入浴剤の容器（プラ製）にゅうよくざいのようき（ぷらせい）</t>
  </si>
  <si>
    <t>尿とりパッドにょうとりぱっど</t>
  </si>
  <si>
    <t>人形にんぎょう</t>
  </si>
  <si>
    <t>人形ケースにんぎょうけーす</t>
  </si>
  <si>
    <t>ぬいぐるみぬいぐるみ</t>
  </si>
  <si>
    <t>ぬかぬか</t>
  </si>
  <si>
    <t>ネクタイねくたい</t>
  </si>
  <si>
    <t>猫用トイレの砂ねこようといれのすな</t>
  </si>
  <si>
    <t>ネジ・釘ねじ・くぎ</t>
  </si>
  <si>
    <t>ネット（果物を包むもの）ねっと（くだものをつつむもの）</t>
  </si>
  <si>
    <t>ネット（台所水切り用）ねっと（だいどころみずきりよう）</t>
  </si>
  <si>
    <t>ネブライザー（家庭用吸入器）ねぶらいざー（かていようきゅうにゅうき）</t>
  </si>
  <si>
    <t>粘土（学習用）ねんど（がくしゅうよう）</t>
  </si>
  <si>
    <t>粘土（陶芸用等その他）ねんど（とうげいようとうそのた）</t>
  </si>
  <si>
    <t>農機具本体・農機具部品
（バッテリー・外装部品等）のうきぐほんたい・のうきぐぶひん
（ばってりー・がいそうぶひんとう）</t>
  </si>
  <si>
    <t>農業用支柱のうぎょうようしちゅう</t>
  </si>
  <si>
    <t>農薬のうやく</t>
  </si>
  <si>
    <t>ノート・教科書のーと・きょうかしょ</t>
  </si>
  <si>
    <t>ノートパソコンのーとぱそこん</t>
  </si>
  <si>
    <t>のこぎりのこぎり</t>
  </si>
  <si>
    <t>バーベキューセットばーべきゅーせっと</t>
  </si>
  <si>
    <t>バーベルばーべる</t>
  </si>
  <si>
    <t>灰（薪ストーブの灰）はい（まきすとーぶのはい）</t>
  </si>
  <si>
    <t>バイク本体・バイク部品
（バッテリー・発煙筒・マフラー・バンパー等の外装部品）ばいくほんたい・ばいくぶひん
（ばってりー・はつえんとう・まふらー・ばんぱーとうのがいそうぶひん）</t>
  </si>
  <si>
    <t>廃食用油はいしょくようあぶら</t>
  </si>
  <si>
    <t>パイプ（金属製）ぱいぷ（きんぞくせい）</t>
  </si>
  <si>
    <t>パイプいすぱいぷいす</t>
  </si>
  <si>
    <t>パイプベッド（シングル・ダブル等）ぱいぷべっど（しんぐる・だぶるとう）</t>
  </si>
  <si>
    <t>はがきはがき</t>
  </si>
  <si>
    <t>バケツ（金属製）ばけつ（きんぞくせい）</t>
  </si>
  <si>
    <t>バケツ（プラ製）ばけつ（ぷらせい）</t>
  </si>
  <si>
    <t>はさみはさみ</t>
  </si>
  <si>
    <t>はしご（金属製）はしご（きんぞくせい）</t>
  </si>
  <si>
    <t>はしご（木製）はしご（もくせい）</t>
  </si>
  <si>
    <t>バスケットボールばすけっとぼーる</t>
  </si>
  <si>
    <t>バスマットばすまっと</t>
  </si>
  <si>
    <t>パソコンぱそこん</t>
  </si>
  <si>
    <t>パソコンキーボード・マウスぱそこんきーぼーど・まうす</t>
  </si>
  <si>
    <t>パソコンデスク・ラックぱそこんですく・らっく</t>
  </si>
  <si>
    <t>パソコンプリンターぱそこんぷりんたー</t>
  </si>
  <si>
    <t>バター・マーガリンの容器（プラ製）ばたー・まーがりんのようき（ぷらせい）</t>
  </si>
  <si>
    <t>肌着（下着）はだぎ（したぎ）</t>
  </si>
  <si>
    <t>パチンコ台ぱちんこだい</t>
  </si>
  <si>
    <t>発煙筒（自動車用）はつえんとう（じどうしゃよう）</t>
  </si>
  <si>
    <t>バッグ・カバンばっぐ・かばん</t>
  </si>
  <si>
    <t>バッテリーばってりー</t>
  </si>
  <si>
    <t>バット（金属製）ばっと（きんぞくせい）</t>
  </si>
  <si>
    <t>バット（木製）ばっと（もくせい）</t>
  </si>
  <si>
    <t>発泡スチロール（緩衝材・保冷用ボックス等）はっぽうすちろーる（かんしょうざい・ほれいようぼっくすとう）</t>
  </si>
  <si>
    <t>バドミントンラケットばどみんとんらけっと</t>
  </si>
  <si>
    <t>花火（クラッカー）はなび（くらっかー）</t>
  </si>
  <si>
    <t>歯ブラシ（プラ製・電動）はぶらし（ぷらせい・でんどう）</t>
  </si>
  <si>
    <t>歯磨き粉のチューブはみがきこのちゅーぶ</t>
  </si>
  <si>
    <t>パラソル（傘も混合可）ぱらそる（かさもこんごうか）</t>
  </si>
  <si>
    <t>針（縫い針・釣り針）はり（ぬいばり・つりばり）</t>
  </si>
  <si>
    <t>針金はりがね</t>
  </si>
  <si>
    <t>バルサンの缶ばるさんのかん</t>
  </si>
  <si>
    <t>バレーボールばれーぼーる</t>
  </si>
  <si>
    <t>ハロゲンヒーターはろげんひーたー</t>
  </si>
  <si>
    <t>ハンガー（針金・金属製）はんがー（はりがね・きんぞくせい）</t>
  </si>
  <si>
    <t>ハンガー（木製・プラ製）はんがー（もくせい・ぷらせい）</t>
  </si>
  <si>
    <t>ハンガーラックはんがーらっく</t>
  </si>
  <si>
    <t>100円ライター100えんらいたー</t>
  </si>
  <si>
    <t>ピアノぴあの</t>
  </si>
  <si>
    <t>ビールケースびーるけーす</t>
  </si>
  <si>
    <t>ビデオテープ（ケースを含む）びでおてーぷ（けーすをふくむ）</t>
  </si>
  <si>
    <t>ビデオデッキびでおでっき</t>
  </si>
  <si>
    <t>ひな人形セット（ケース・人形）ひなにんぎょうせっと（けーす・にんぎょう）</t>
  </si>
  <si>
    <t>ビニールシートびにーるしーと</t>
  </si>
  <si>
    <t>ビニール紐びにーるひも</t>
  </si>
  <si>
    <t>火鉢（練炭火鉢を含む）ひばち（れんたんひばちをふくむ）</t>
  </si>
  <si>
    <t>百科事典ひゃっかじてん</t>
  </si>
  <si>
    <t>肥料ひりょう</t>
  </si>
  <si>
    <t>ＦＡＸ（ファックス）ＦＡＸ（ふぁっくす）</t>
  </si>
  <si>
    <t>ファンヒーター（灯油）ふぁんひーたー（とうゆ）</t>
  </si>
  <si>
    <t>フィルム（写真用）（ケースを含む）ふぃるむ（しゃしんよう）（けーすをふくむ）</t>
  </si>
  <si>
    <t>封筒ふうとう</t>
  </si>
  <si>
    <t>フェンスふぇんす</t>
  </si>
  <si>
    <t>フォーク（金属製）ふぉーく（きんぞくせい）</t>
  </si>
  <si>
    <t>フォーク（プラ製）ふぉーく（ぷらせい）</t>
  </si>
  <si>
    <t>ふすま・障子ふすま・しょうじ</t>
  </si>
  <si>
    <t>仏壇ぶつだん</t>
  </si>
  <si>
    <t>布団（低反発含む）ふとん（ていはんぱつふくむ）</t>
  </si>
  <si>
    <t>布団乾燥機ふとんかんそうき</t>
  </si>
  <si>
    <t>フライパンふらいぱん</t>
  </si>
  <si>
    <t>ブラインドぶらいんど</t>
  </si>
  <si>
    <t>プランターぷらんたー</t>
  </si>
  <si>
    <t>プリン・ゼリーの容器（プラ製）ぷりん・ぜりーのようき（ぷらせい）</t>
  </si>
  <si>
    <t>プリンターぷりんたー</t>
  </si>
  <si>
    <t>ブルーシートぶるーしーと</t>
  </si>
  <si>
    <t>風呂桶（浴槽）ＦＲＰは不可ふろおけ（よくそう）ＦＲＰはふか</t>
  </si>
  <si>
    <t>ブロックぶろっく</t>
  </si>
  <si>
    <t>フロッピーディスク（ケースを含む）ふろっぴーでぃすく（けーすをふくむ）</t>
  </si>
  <si>
    <t>風呂のいすふろのいす</t>
  </si>
  <si>
    <t>風呂のふた（プラ製）ふろのふた（ぷらせい）</t>
  </si>
  <si>
    <t>プロパンガスボンベぷろぱんがすぼんべ</t>
  </si>
  <si>
    <t>風呂水用ポンプ（洗濯用）ふろみずようぽんぷ（せんたくよう）</t>
  </si>
  <si>
    <t>文具類（鉛筆・ボールペン・定規）ぶんぐるい（えんぴつ・ぼーるぺん・じょうぎ）</t>
  </si>
  <si>
    <t>ヘアスプレーへあすぷれー</t>
  </si>
  <si>
    <t>ベッド（シングル・ダブル等）べっど（しんぐる・だぶるとう）</t>
  </si>
  <si>
    <t>ヘッドホンへっどほん</t>
  </si>
  <si>
    <t>ペット用トイレの砂ぺっとようといれのすな</t>
  </si>
  <si>
    <t>ベニヤ板べにやいた</t>
  </si>
  <si>
    <t>ベビーカーべびーかー</t>
  </si>
  <si>
    <t>ベビーバス（プラ製）べびーばす（ぷらせい）</t>
  </si>
  <si>
    <t>ベビーベッドべびーべっど</t>
  </si>
  <si>
    <t>ヘルスメーターへるすめーたー</t>
  </si>
  <si>
    <t>ベルトべると</t>
  </si>
  <si>
    <t>ヘルメットへるめっと</t>
  </si>
  <si>
    <t>便器（陶器製・ホーロー製等）べんき（とうきせい・ほーろーせいとう）</t>
  </si>
  <si>
    <t>ペンキ缶（中身有り）ぺんきかん（なかみあり）</t>
  </si>
  <si>
    <t>ペンキ缶（中身無し）ぺんきかん（なかみなし）</t>
  </si>
  <si>
    <t>ペンキ缶（中身のペンキ）ぺんきかん（なかみのぺんき）</t>
  </si>
  <si>
    <t>便座べんざ</t>
  </si>
  <si>
    <t>便座（ウォシュレット）べんざ（うぉしゅれっと）</t>
  </si>
  <si>
    <t>ベンジン（カイロ用）べんじん（かいろよう）</t>
  </si>
  <si>
    <t>ベンチべんち</t>
  </si>
  <si>
    <t>弁当箱（金属製）べんとうばこ（きんぞくせい）</t>
  </si>
  <si>
    <t>弁当箱（コンビニ弁当の容器等）べんとうばこ（こんびにべんとうのようきとう）</t>
  </si>
  <si>
    <t>弁当箱（タッパーウェア等）べんとうばこ（たっぱーうぇあとう）</t>
  </si>
  <si>
    <t>ボイラー（風呂）ぼいらー（ふろ）</t>
  </si>
  <si>
    <t>ほうきほうき</t>
  </si>
  <si>
    <t>芳香剤の容器（ガラス製）ほうこうざいのようき（がらすせい）</t>
  </si>
  <si>
    <t>芳香剤の容器（プラ製）ほうこうざいのようき（ぷらせい）</t>
  </si>
  <si>
    <t>包装紙ほうそうし</t>
  </si>
  <si>
    <t>包装フィルムほうそうふぃるむ</t>
  </si>
  <si>
    <t>防虫剤ぼうちゅうざい</t>
  </si>
  <si>
    <t>包丁ほうちょう</t>
  </si>
  <si>
    <t>ホース（ビニール製）ほーす（びにーるせい）</t>
  </si>
  <si>
    <t>ホースリール（金属製）　ほーすりーる（きんぞくせい）　</t>
  </si>
  <si>
    <t>ホースリール（プラ製）　ほーすりーる（ぷらせい）　</t>
  </si>
  <si>
    <t>ボード（石膏ボード）ぼーど（せっこうぼーど）</t>
  </si>
  <si>
    <t>ボーリングのボールぼーりんぐのぼーる</t>
  </si>
  <si>
    <t>ボール（テニス・野球・バレー・バスケット）ぼーる（てにす・やきゅう・ばれー・ばすけっと）</t>
  </si>
  <si>
    <t>補聴器ほちょうき</t>
  </si>
  <si>
    <t>ポット（給湯用）ぽっと（きゅうとうよう）</t>
  </si>
  <si>
    <t>ホットカーペットほっとかーぺっと</t>
  </si>
  <si>
    <t>ホットプレートほっとぷれーと</t>
  </si>
  <si>
    <t>ポリタンク（プラ製）ぽりたんく（ぷらせい）</t>
  </si>
  <si>
    <t>ポリバケツ（プラ製）ぽりばけつ（ぷらせい）</t>
  </si>
  <si>
    <t>ポリペールぽりぺーる</t>
  </si>
  <si>
    <t>保冷庫（電気を使わないもの）ほれいこ（でんきをつかわないもの）</t>
  </si>
  <si>
    <t>保冷剤ほれいざい</t>
  </si>
  <si>
    <t>保冷用バック（ビニール製）ほれいようばっく（びにーるせい）</t>
  </si>
  <si>
    <t>保冷用ボックス（発泡スチロール製）ほれいようぼっくす（はっぽうすちろーるせい）</t>
  </si>
  <si>
    <t>ホワイトボード（家庭用）ほわいとぼーど（かていよう）</t>
  </si>
  <si>
    <t>本（書籍）ほん（しょせき）</t>
  </si>
  <si>
    <t>本棚ほんだな</t>
  </si>
  <si>
    <t>ボンド（金属製）ぼんど（きんぞくせい）</t>
  </si>
  <si>
    <t>ボンド（プラ製）ぼんど（ぷらせい）</t>
  </si>
  <si>
    <t>マーカーペンまーかーぺん</t>
  </si>
  <si>
    <t>マーガリン・バターの容器（プラ製）まーがりん・ばたーのようき（ぷらせい）</t>
  </si>
  <si>
    <t>麻雀牌（石製・ガラス製）まーじゃんはい（いしせい・がらすせい）</t>
  </si>
  <si>
    <t>麻雀牌（プラ製・貝製）まーじゃんはい（ぷらせい・かいせい）</t>
  </si>
  <si>
    <t>枕まくら</t>
  </si>
  <si>
    <t>枕木・丸太まくらぎ・まるた</t>
  </si>
  <si>
    <t>マッサージ機（いす式）まっさーじき（いすしき）</t>
  </si>
  <si>
    <t>マッチまっち</t>
  </si>
  <si>
    <t>マットレスまっとれす</t>
  </si>
  <si>
    <t>まな板まないた</t>
  </si>
  <si>
    <t>マネキンの頭（ヘアーカット練習用）まねきんのあたま（へあーかっとれんしゅうよう）</t>
  </si>
  <si>
    <t>魔法瓶まほうびん</t>
  </si>
  <si>
    <t>豆炭まめたん</t>
  </si>
  <si>
    <t>ミキサーみきさー</t>
  </si>
  <si>
    <t>ミシンみしん</t>
  </si>
  <si>
    <t>水切りネット（台所水切り用）みずきりねっと（だいどころみずきりよう）</t>
  </si>
  <si>
    <t>ミニコンポみにこんぽ</t>
  </si>
  <si>
    <t>虫かご（プラ製）むしかご（ぷらせい）</t>
  </si>
  <si>
    <t>虫取り網むしとりあみ</t>
  </si>
  <si>
    <t>めがね（金属製・ガラス部分）めがね（きんぞくせい・がらすぶぶん）</t>
  </si>
  <si>
    <t>めがね（プラ製）めがね（ぷらせい）</t>
  </si>
  <si>
    <t>目薬の容器めぐすりのようき</t>
  </si>
  <si>
    <t>毛布（電気毛布含む）もうふ（でんきもうふふくむ）</t>
  </si>
  <si>
    <t>物置きものおき</t>
  </si>
  <si>
    <t>物干し竿（金属製）ものほしざお（きんぞくせい）</t>
  </si>
  <si>
    <t>物干し竿（竹製）ものほしざお（たけせい）</t>
  </si>
  <si>
    <t>物干し台（コンクリート基礎付可）ものほしだい（こんくりーときそつきか）</t>
  </si>
  <si>
    <t>盛りかごもりかご</t>
  </si>
  <si>
    <t>門扉もんぴ</t>
  </si>
  <si>
    <t>やかんやかん</t>
  </si>
  <si>
    <t>焼肉用コンロ（バーベキュー用コンロ）やきにくようこんろ（ばーべきゅーようこんろ）</t>
  </si>
  <si>
    <t>野球のボールやきゅうのぼーる</t>
  </si>
  <si>
    <t>ゆかたゆかた</t>
  </si>
  <si>
    <t>湯のみ茶碗ゆのみちゃわん</t>
  </si>
  <si>
    <t>湯沸かし器ゆわかしき</t>
  </si>
  <si>
    <t>ヨーグルトのふた（アルミ製）よーぐるとのふた（あるみせい）</t>
  </si>
  <si>
    <t>ヨーグルトの容器・ふた（プラ製）よーぐるとのようき・ふた（ぷらせい）</t>
  </si>
  <si>
    <t>浴槽（ＦＲＰは不可）よくそう（ＦＲＰはふか）</t>
  </si>
  <si>
    <t>よしずよしず</t>
  </si>
  <si>
    <t>ヨットよっと</t>
  </si>
  <si>
    <t>ライター（金属製）らいたー（きんぞくせい）</t>
  </si>
  <si>
    <t>ライター（使い捨て）らいたー（つかいすて）</t>
  </si>
  <si>
    <t>ライナー（プラモデルの枠）らいなー（ぷらもでるのわく）</t>
  </si>
  <si>
    <t>ラジオ・ラジカセらじお・らじかせ</t>
  </si>
  <si>
    <t>ラジコンらじこん</t>
  </si>
  <si>
    <t>ラップのケース（刃付）らっぷのけーす（はつき）</t>
  </si>
  <si>
    <t>ラップの芯らっぷのしん</t>
  </si>
  <si>
    <t>ラティス（園芸用格子）らてぃす（えんげいようこうし）</t>
  </si>
  <si>
    <t>ランタンらんたん</t>
  </si>
  <si>
    <t>ランドセルらんどせる</t>
  </si>
  <si>
    <t>リール（釣り用）りーる（つりよう）</t>
  </si>
  <si>
    <t>リチウムイオン電池（小型2次電池）りちうむいおんでんち（こがた2じでんち）</t>
  </si>
  <si>
    <t>リモコンりもこん</t>
  </si>
  <si>
    <t>リンスの容器（詰め替え用含む）りんすのようき（つめかえようふくむ）</t>
  </si>
  <si>
    <t>ルーフボックス（自動車用）るーふぼっくす（じどうしゃよう）</t>
  </si>
  <si>
    <t>ルームランナーるーむらんなー</t>
  </si>
  <si>
    <t>冷蔵庫・冷凍庫れいぞうこ・れいとうこ</t>
  </si>
  <si>
    <t>冷風扇れいふうせん</t>
  </si>
  <si>
    <t>冷風扇（フロン入り）れいふうせん（ふろんいり）</t>
  </si>
  <si>
    <t>レインコート（雨合羽）れいんこーと（あまがっぱ）</t>
  </si>
  <si>
    <t>レコード盤れこーどばん</t>
  </si>
  <si>
    <t>レジ袋れじふくろ</t>
  </si>
  <si>
    <t>レジャーシートれじゃーしーと</t>
  </si>
  <si>
    <t>レトルトパック（プラ製）れとるとぱっく（ぷらせい）</t>
  </si>
  <si>
    <t>レンガれんが</t>
  </si>
  <si>
    <t>レンジ台れんじだい</t>
  </si>
  <si>
    <t>練炭れんたん</t>
  </si>
  <si>
    <t>ローソクろーそく</t>
  </si>
  <si>
    <t>ロープろーぷ</t>
  </si>
  <si>
    <t>ローラーシューズろーらーしゅーず</t>
  </si>
  <si>
    <t>ローラースケートろーらーすけーと</t>
  </si>
  <si>
    <t>ローラーブレードろーらーぶれーど</t>
  </si>
  <si>
    <t>ローラーボードろーらーぼーど</t>
  </si>
  <si>
    <t>ロールカーテンろーるかーてん</t>
  </si>
  <si>
    <t>ロッカーろっかー</t>
  </si>
  <si>
    <t>ワープロわーぷろ</t>
  </si>
  <si>
    <t>ワイン・酒のビンわいん・さけのびん</t>
  </si>
  <si>
    <t>輪ゴムわごむ</t>
  </si>
  <si>
    <t>ワゴン（金属製）わごん（きんぞくせい）</t>
  </si>
  <si>
    <t>ワゴン（木製）わごん（もくせい）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</si>
</sst>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20"/>
      <color theme="1"/>
      <name val="ＭＳ Ｐゴシック"/>
      <family val="2"/>
      <charset val="128"/>
      <scheme val="minor"/>
    </font>
    <font>
      <b/>
      <sz val="11"/>
      <color rgb="FF00B050"/>
      <name val="ＭＳ Ｐゴシック"/>
      <family val="3"/>
      <charset val="128"/>
      <scheme val="minor"/>
    </font>
    <font>
      <sz val="20"/>
      <color theme="0"/>
      <name val="ＭＳ Ｐゴシック"/>
      <family val="2"/>
      <charset val="128"/>
      <scheme val="minor"/>
    </font>
    <font>
      <u/>
      <sz val="11"/>
      <color theme="10"/>
      <name val="ＭＳ Ｐゴシック"/>
      <family val="2"/>
      <charset val="128"/>
      <scheme val="minor"/>
    </font>
    <font>
      <b/>
      <sz val="12"/>
      <color theme="1"/>
      <name val="ＭＳ Ｐゴシック"/>
      <family val="3"/>
      <charset val="128"/>
      <scheme val="minor"/>
    </font>
    <font>
      <b/>
      <sz val="6"/>
      <color theme="1"/>
      <name val="ＭＳ Ｐゴシック"/>
      <family val="3"/>
      <charset val="128"/>
      <scheme val="minor"/>
    </font>
    <font>
      <b/>
      <sz val="5"/>
      <color theme="1"/>
      <name val="ＭＳ Ｐゴシック"/>
      <family val="3"/>
      <charset val="128"/>
      <scheme val="minor"/>
    </font>
    <font>
      <b/>
      <sz val="16"/>
      <color rgb="FFFFFF00"/>
      <name val="ＭＳ Ｐゴシック"/>
      <family val="3"/>
      <charset val="128"/>
      <scheme val="minor"/>
    </font>
  </fonts>
  <fills count="17">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D0B1D3"/>
        <bgColor indexed="64"/>
      </patternFill>
    </fill>
    <fill>
      <patternFill patternType="solid">
        <fgColor rgb="FFFF99A0"/>
        <bgColor indexed="64"/>
      </patternFill>
    </fill>
    <fill>
      <patternFill patternType="solid">
        <fgColor rgb="FFD9D9D9"/>
        <bgColor indexed="64"/>
      </patternFill>
    </fill>
    <fill>
      <patternFill patternType="solid">
        <fgColor theme="0" tint="-0.14996795556505021"/>
        <bgColor indexed="64"/>
      </patternFill>
    </fill>
    <fill>
      <patternFill patternType="solid">
        <fgColor rgb="FF54C3F1"/>
        <bgColor indexed="64"/>
      </patternFill>
    </fill>
    <fill>
      <patternFill patternType="solid">
        <fgColor rgb="FFFF9900"/>
        <bgColor indexed="64"/>
      </patternFill>
    </fill>
    <fill>
      <patternFill patternType="solid">
        <fgColor rgb="FFFFF200"/>
        <bgColor indexed="64"/>
      </patternFill>
    </fill>
    <fill>
      <patternFill patternType="solid">
        <fgColor rgb="FF33CC33"/>
        <bgColor indexed="64"/>
      </patternFill>
    </fill>
    <fill>
      <patternFill patternType="solid">
        <fgColor rgb="FFF9C3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58">
    <xf numFmtId="0" fontId="0" fillId="0" borderId="0" xfId="0">
      <alignment vertical="center"/>
    </xf>
    <xf numFmtId="0" fontId="0" fillId="0" borderId="0" xfId="0" applyFill="1">
      <alignment vertical="center"/>
    </xf>
    <xf numFmtId="0" fontId="2" fillId="0" borderId="0" xfId="0" applyFont="1" applyAlignment="1">
      <alignment vertical="center"/>
    </xf>
    <xf numFmtId="0" fontId="0" fillId="0" borderId="1" xfId="0" applyBorder="1" applyProtection="1">
      <alignment vertical="center"/>
      <protection hidden="1"/>
    </xf>
    <xf numFmtId="0" fontId="2" fillId="14" borderId="2" xfId="0" applyFont="1" applyFill="1" applyBorder="1" applyAlignment="1" applyProtection="1">
      <alignment horizontal="center" vertical="center"/>
      <protection hidden="1"/>
    </xf>
    <xf numFmtId="0" fontId="2" fillId="14" borderId="1" xfId="0" applyFont="1" applyFill="1" applyBorder="1" applyAlignment="1" applyProtection="1">
      <alignment horizontal="center" vertical="center"/>
      <protection hidden="1"/>
    </xf>
    <xf numFmtId="0" fontId="0" fillId="0" borderId="1" xfId="0" applyBorder="1" applyAlignment="1" applyProtection="1">
      <alignment vertical="center" shrinkToFit="1"/>
      <protection hidden="1"/>
    </xf>
    <xf numFmtId="0" fontId="0" fillId="0" borderId="1" xfId="0" applyBorder="1" applyAlignment="1" applyProtection="1">
      <alignment vertical="center" wrapText="1"/>
      <protection hidden="1"/>
    </xf>
    <xf numFmtId="176" fontId="0" fillId="0" borderId="1" xfId="0" applyNumberFormat="1" applyBorder="1" applyAlignment="1" applyProtection="1">
      <alignment vertical="center" wrapText="1"/>
      <protection hidden="1"/>
    </xf>
    <xf numFmtId="0" fontId="4" fillId="0" borderId="6" xfId="0" applyFont="1" applyFill="1" applyBorder="1" applyAlignment="1" applyProtection="1">
      <alignment horizontal="center" vertical="center"/>
      <protection locked="0"/>
    </xf>
    <xf numFmtId="0" fontId="6" fillId="15" borderId="7" xfId="0" applyFont="1" applyFill="1" applyBorder="1" applyAlignment="1" applyProtection="1">
      <alignment horizontal="center" vertical="center"/>
    </xf>
    <xf numFmtId="0" fontId="6" fillId="15" borderId="6" xfId="0" applyFont="1" applyFill="1" applyBorder="1" applyAlignment="1" applyProtection="1">
      <alignment horizontal="center" vertical="center"/>
      <protection locked="0"/>
    </xf>
    <xf numFmtId="176" fontId="0" fillId="0" borderId="1" xfId="0" applyNumberFormat="1" applyFont="1" applyBorder="1" applyAlignment="1" applyProtection="1">
      <alignment vertical="center" wrapText="1"/>
      <protection hidden="1"/>
    </xf>
    <xf numFmtId="0" fontId="8" fillId="0" borderId="0" xfId="0" applyFont="1" applyBorder="1">
      <alignment vertical="center"/>
    </xf>
    <xf numFmtId="0" fontId="2" fillId="2" borderId="5" xfId="0" applyFont="1" applyFill="1" applyBorder="1" applyAlignment="1">
      <alignment horizontal="center" vertical="center" wrapText="1"/>
    </xf>
    <xf numFmtId="0" fontId="2" fillId="2" borderId="5" xfId="0" applyFont="1" applyFill="1" applyBorder="1" applyAlignment="1">
      <alignment vertical="center" wrapText="1"/>
    </xf>
    <xf numFmtId="0" fontId="2" fillId="0" borderId="1" xfId="0" applyFont="1" applyFill="1" applyBorder="1" applyAlignment="1">
      <alignment horizontal="center" vertical="center" wrapText="1"/>
    </xf>
    <xf numFmtId="0" fontId="2" fillId="13" borderId="0" xfId="0" applyFont="1" applyFill="1" applyAlignment="1" applyProtection="1">
      <alignment vertical="center" wrapText="1"/>
      <protection locked="0"/>
    </xf>
    <xf numFmtId="0" fontId="2" fillId="0" borderId="1" xfId="0" applyFont="1" applyBorder="1" applyAlignment="1">
      <alignment vertical="center" wrapText="1"/>
    </xf>
    <xf numFmtId="0" fontId="2" fillId="7"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0" borderId="1" xfId="0" applyFont="1" applyBorder="1" applyAlignment="1">
      <alignment vertical="center" wrapText="1" shrinkToFi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8" fillId="0" borderId="0" xfId="0" applyFont="1" applyFill="1" applyBorder="1">
      <alignment vertical="center"/>
    </xf>
    <xf numFmtId="0" fontId="2" fillId="0" borderId="1" xfId="0" applyFont="1" applyBorder="1" applyAlignment="1">
      <alignment horizontal="left" vertical="center" wrapText="1" shrinkToFit="1"/>
    </xf>
    <xf numFmtId="0" fontId="2" fillId="12" borderId="1" xfId="0" applyFont="1" applyFill="1" applyBorder="1" applyAlignment="1">
      <alignment horizontal="center" vertical="center" wrapText="1"/>
    </xf>
    <xf numFmtId="0" fontId="2" fillId="0" borderId="0" xfId="0" applyFont="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8" fillId="0" borderId="0" xfId="0" applyFont="1" applyBorder="1" applyAlignment="1">
      <alignment vertical="center" wrapText="1"/>
    </xf>
    <xf numFmtId="0" fontId="8" fillId="3" borderId="0"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1" fillId="16" borderId="0" xfId="0" applyFont="1" applyFill="1" applyBorder="1">
      <alignment vertical="center"/>
    </xf>
    <xf numFmtId="0" fontId="3" fillId="3" borderId="4" xfId="0" applyFont="1" applyFill="1" applyBorder="1" applyAlignment="1">
      <alignment horizontal="center" vertical="center" wrapText="1"/>
    </xf>
    <xf numFmtId="0" fontId="2" fillId="2" borderId="4" xfId="0" applyFont="1" applyFill="1" applyBorder="1" applyAlignment="1">
      <alignment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pplyProtection="1">
      <alignment horizontal="center" vertical="center" wrapText="1"/>
      <protection hidden="1"/>
    </xf>
    <xf numFmtId="0" fontId="4" fillId="13" borderId="7" xfId="0" applyFont="1" applyFill="1" applyBorder="1" applyAlignment="1" applyProtection="1">
      <alignment horizontal="center" vertical="center"/>
      <protection locked="0" hidden="1"/>
    </xf>
    <xf numFmtId="0" fontId="7" fillId="0" borderId="0" xfId="1">
      <alignment vertical="center"/>
    </xf>
    <xf numFmtId="0" fontId="9" fillId="0" borderId="0" xfId="0" applyFont="1" applyBorder="1" applyAlignment="1">
      <alignment horizontal="center" vertical="center" textRotation="255" wrapText="1" shrinkToFit="1"/>
    </xf>
    <xf numFmtId="0" fontId="9" fillId="0" borderId="0" xfId="0" applyFont="1" applyBorder="1" applyAlignment="1">
      <alignment horizontal="center" vertical="center" textRotation="255" shrinkToFit="1"/>
    </xf>
    <xf numFmtId="0" fontId="8" fillId="0" borderId="0" xfId="0" applyFont="1" applyBorder="1" applyAlignment="1">
      <alignment horizontal="center" vertical="center" textRotation="255" shrinkToFit="1"/>
    </xf>
    <xf numFmtId="0" fontId="10" fillId="0" borderId="0" xfId="0" applyFont="1" applyBorder="1" applyAlignment="1">
      <alignment horizontal="center" vertical="center" textRotation="255" wrapText="1" shrinkToFit="1"/>
    </xf>
    <xf numFmtId="0" fontId="10" fillId="0" borderId="0" xfId="0" applyFont="1" applyBorder="1" applyAlignment="1">
      <alignment horizontal="center" vertical="center" textRotation="255" shrinkToFit="1"/>
    </xf>
  </cellXfs>
  <cellStyles count="2">
    <cellStyle name="ハイパーリンク" xfId="1" builtinId="8"/>
    <cellStyle name="標準" xfId="0" builtinId="0"/>
  </cellStyles>
  <dxfs count="0"/>
  <tableStyles count="0" defaultTableStyle="TableStyleMedium9" defaultPivotStyle="PivotStyleLight16"/>
  <colors>
    <mruColors>
      <color rgb="FF54C3F1"/>
      <color rgb="FFFF9900"/>
      <color rgb="FFD9D9D9"/>
      <color rgb="FFFF99A0"/>
      <color rgb="FFD0B1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12354;&#65374;&#12431;&#34892;'!A571:A1500"/><Relationship Id="rId13" Type="http://schemas.openxmlformats.org/officeDocument/2006/relationships/hyperlink" Target="#'&#12354;&#65374;&#12431;&#34892;'!A118:A1500"/><Relationship Id="rId18" Type="http://schemas.openxmlformats.org/officeDocument/2006/relationships/hyperlink" Target="#'&#12354;&#65374;&#12431;&#34892;'!A259:A1500"/><Relationship Id="rId26" Type="http://schemas.openxmlformats.org/officeDocument/2006/relationships/hyperlink" Target="#'&#12354;&#65374;&#12431;&#34892;'!A637:A1500"/><Relationship Id="rId39" Type="http://schemas.openxmlformats.org/officeDocument/2006/relationships/hyperlink" Target="#'&#12354;&#65374;&#12431;&#34892;'!A1091:A1500"/><Relationship Id="rId3" Type="http://schemas.openxmlformats.org/officeDocument/2006/relationships/hyperlink" Target="#'&#12354;&#65374;&#12431;&#34892;'!A150:A1500"/><Relationship Id="rId21" Type="http://schemas.openxmlformats.org/officeDocument/2006/relationships/hyperlink" Target="#'&#12354;&#65374;&#12431;&#34892;'!A548:A1500"/><Relationship Id="rId34" Type="http://schemas.openxmlformats.org/officeDocument/2006/relationships/hyperlink" Target="#'&#12354;&#65374;&#12431;&#34892;'!A930:A1500"/><Relationship Id="rId42" Type="http://schemas.openxmlformats.org/officeDocument/2006/relationships/hyperlink" Target="#'&#12354;&#65374;&#12431;&#34892;'!A1177:A1500"/><Relationship Id="rId7" Type="http://schemas.openxmlformats.org/officeDocument/2006/relationships/hyperlink" Target="#'&#12354;&#65374;&#12431;&#34892;'!A853:A1500"/><Relationship Id="rId12" Type="http://schemas.openxmlformats.org/officeDocument/2006/relationships/hyperlink" Target="#'&#12354;&#65374;&#12431;&#34892;'!A40:A1500"/><Relationship Id="rId17" Type="http://schemas.openxmlformats.org/officeDocument/2006/relationships/hyperlink" Target="#'&#12354;&#65374;&#12431;&#34892;'!A322:A1500"/><Relationship Id="rId25" Type="http://schemas.openxmlformats.org/officeDocument/2006/relationships/hyperlink" Target="#'&#12354;&#65374;&#12431;&#34892;'!A710:A1500"/><Relationship Id="rId33" Type="http://schemas.openxmlformats.org/officeDocument/2006/relationships/hyperlink" Target="#'&#12354;&#65374;&#12431;&#34892;'!A1002:A1500"/><Relationship Id="rId38" Type="http://schemas.openxmlformats.org/officeDocument/2006/relationships/hyperlink" Target="#'&#12354;&#65374;&#12431;&#34892;'!A1082:A1500"/><Relationship Id="rId2" Type="http://schemas.openxmlformats.org/officeDocument/2006/relationships/hyperlink" Target="#'&#12354;&#65374;&#12431;&#34892;'!A3:A1500"/><Relationship Id="rId16" Type="http://schemas.openxmlformats.org/officeDocument/2006/relationships/hyperlink" Target="#'&#12354;&#65374;&#12431;&#34892;'!A236:A1500"/><Relationship Id="rId20" Type="http://schemas.openxmlformats.org/officeDocument/2006/relationships/hyperlink" Target="#'&#12354;&#65374;&#12431;&#34892;'!A407:A1500"/><Relationship Id="rId29" Type="http://schemas.openxmlformats.org/officeDocument/2006/relationships/hyperlink" Target="#'&#12354;&#65374;&#12431;&#34892;'!A835:A1500"/><Relationship Id="rId41" Type="http://schemas.openxmlformats.org/officeDocument/2006/relationships/hyperlink" Target="#'&#12354;&#65374;&#12431;&#34892;'!A1131:A1500"/><Relationship Id="rId1" Type="http://schemas.openxmlformats.org/officeDocument/2006/relationships/image" Target="../media/image1.emf"/><Relationship Id="rId6" Type="http://schemas.openxmlformats.org/officeDocument/2006/relationships/hyperlink" Target="#'&#12354;&#65374;&#12431;&#34892;'!A1156:A1500"/><Relationship Id="rId11" Type="http://schemas.openxmlformats.org/officeDocument/2006/relationships/hyperlink" Target="#'&#12354;&#65374;&#12431;&#34892;'!A1122:A1500"/><Relationship Id="rId24" Type="http://schemas.openxmlformats.org/officeDocument/2006/relationships/hyperlink" Target="#'&#12354;&#65374;&#12431;&#34892;'!A612:A1500"/><Relationship Id="rId32" Type="http://schemas.openxmlformats.org/officeDocument/2006/relationships/hyperlink" Target="#'&#12354;&#65374;&#12431;&#34892;'!A908:A1500"/><Relationship Id="rId37" Type="http://schemas.openxmlformats.org/officeDocument/2006/relationships/hyperlink" Target="#'&#12354;&#65374;&#12431;&#34892;'!A1103:A1500"/><Relationship Id="rId40" Type="http://schemas.openxmlformats.org/officeDocument/2006/relationships/hyperlink" Target="#'&#12354;&#65374;&#12431;&#34892;'!A1142:A1500"/><Relationship Id="rId45" Type="http://schemas.openxmlformats.org/officeDocument/2006/relationships/hyperlink" Target="#'&#12354;&#65374;&#12431;&#34892;'!A1196:A1500"/><Relationship Id="rId5" Type="http://schemas.openxmlformats.org/officeDocument/2006/relationships/hyperlink" Target="#'&#12354;&#65374;&#12431;&#34892;'!A374:A1500"/><Relationship Id="rId15" Type="http://schemas.openxmlformats.org/officeDocument/2006/relationships/hyperlink" Target="#'&#12354;&#65374;&#12431;&#34892;'!A97:A1500"/><Relationship Id="rId23" Type="http://schemas.openxmlformats.org/officeDocument/2006/relationships/hyperlink" Target="#'&#12354;&#65374;&#12431;&#34892;'!A516:A1500"/><Relationship Id="rId28" Type="http://schemas.openxmlformats.org/officeDocument/2006/relationships/hyperlink" Target="#'&#12354;&#65374;&#12431;&#34892;'!A785:A1500"/><Relationship Id="rId36" Type="http://schemas.openxmlformats.org/officeDocument/2006/relationships/hyperlink" Target="#'&#12354;&#65374;&#12431;&#34892;'!A1071:A1500"/><Relationship Id="rId10" Type="http://schemas.openxmlformats.org/officeDocument/2006/relationships/hyperlink" Target="#'&#12354;&#65374;&#12431;&#34892;'!A1045:A1500"/><Relationship Id="rId19" Type="http://schemas.openxmlformats.org/officeDocument/2006/relationships/hyperlink" Target="#'&#12354;&#65374;&#12431;&#34892;'!A295:A1500"/><Relationship Id="rId31" Type="http://schemas.openxmlformats.org/officeDocument/2006/relationships/hyperlink" Target="#'&#12354;&#65374;&#12431;&#34892;'!A816:A1500"/><Relationship Id="rId44" Type="http://schemas.openxmlformats.org/officeDocument/2006/relationships/hyperlink" Target="#'&#12354;&#65374;&#12431;&#34892;'!A1187:A1500"/><Relationship Id="rId4" Type="http://schemas.openxmlformats.org/officeDocument/2006/relationships/hyperlink" Target="#'&#12354;&#65374;&#12431;&#34892;'!A761:A1500"/><Relationship Id="rId9" Type="http://schemas.openxmlformats.org/officeDocument/2006/relationships/hyperlink" Target="#'&#12354;&#65374;&#12431;&#34892;'!A1229:A1500"/><Relationship Id="rId14" Type="http://schemas.openxmlformats.org/officeDocument/2006/relationships/hyperlink" Target="#'&#12354;&#65374;&#12431;&#34892;'!A67:A1500"/><Relationship Id="rId22" Type="http://schemas.openxmlformats.org/officeDocument/2006/relationships/hyperlink" Target="#'&#12354;&#65374;&#12431;&#34892;'!A469:A1500"/><Relationship Id="rId27" Type="http://schemas.openxmlformats.org/officeDocument/2006/relationships/hyperlink" Target="#'&#12354;&#65374;&#12431;&#34892;'!A661:A1500"/><Relationship Id="rId30" Type="http://schemas.openxmlformats.org/officeDocument/2006/relationships/hyperlink" Target="#'&#12354;&#65374;&#12431;&#34892;'!A805:A1500"/><Relationship Id="rId35" Type="http://schemas.openxmlformats.org/officeDocument/2006/relationships/hyperlink" Target="#'&#12354;&#65374;&#12431;&#34892;'!A966:A1500"/><Relationship Id="rId43" Type="http://schemas.openxmlformats.org/officeDocument/2006/relationships/hyperlink" Target="#'&#12354;&#65374;&#12431;&#34892;'!A1214:A1500"/></Relationships>
</file>

<file path=xl/drawings/drawing1.xml><?xml version="1.0" encoding="utf-8"?>
<xdr:wsDr xmlns:xdr="http://schemas.openxmlformats.org/drawingml/2006/spreadsheetDrawing" xmlns:a="http://schemas.openxmlformats.org/drawingml/2006/main">
  <xdr:twoCellAnchor editAs="oneCell">
    <xdr:from>
      <xdr:col>0</xdr:col>
      <xdr:colOff>5443</xdr:colOff>
      <xdr:row>35</xdr:row>
      <xdr:rowOff>67101</xdr:rowOff>
    </xdr:from>
    <xdr:to>
      <xdr:col>4</xdr:col>
      <xdr:colOff>413657</xdr:colOff>
      <xdr:row>53</xdr:row>
      <xdr:rowOff>20410</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3" y="10381315"/>
          <a:ext cx="6879771" cy="33823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215348</xdr:colOff>
      <xdr:row>0</xdr:row>
      <xdr:rowOff>91109</xdr:rowOff>
    </xdr:from>
    <xdr:to>
      <xdr:col>32</xdr:col>
      <xdr:colOff>828</xdr:colOff>
      <xdr:row>0</xdr:row>
      <xdr:rowOff>176834</xdr:rowOff>
    </xdr:to>
    <xdr:grpSp>
      <xdr:nvGrpSpPr>
        <xdr:cNvPr id="3" name="グループ化 2">
          <a:extLst>
            <a:ext uri="{FF2B5EF4-FFF2-40B4-BE49-F238E27FC236}">
              <a16:creationId xmlns:a16="http://schemas.microsoft.com/office/drawing/2014/main" id="{69B80D55-4C60-496A-A70F-6989E7F7B4EF}"/>
            </a:ext>
          </a:extLst>
        </xdr:cNvPr>
        <xdr:cNvGrpSpPr/>
      </xdr:nvGrpSpPr>
      <xdr:grpSpPr>
        <a:xfrm>
          <a:off x="23004591" y="91109"/>
          <a:ext cx="7182323" cy="85725"/>
          <a:chOff x="200025" y="133350"/>
          <a:chExt cx="5829300" cy="295275"/>
        </a:xfrm>
      </xdr:grpSpPr>
      <xdr:sp macro="" textlink="">
        <xdr:nvSpPr>
          <xdr:cNvPr id="4" name="角丸四角形 63">
            <a:hlinkClick xmlns:r="http://schemas.openxmlformats.org/officeDocument/2006/relationships" r:id="rId2" tooltip="「あ行」に関する品名へ"/>
            <a:extLst>
              <a:ext uri="{FF2B5EF4-FFF2-40B4-BE49-F238E27FC236}">
                <a16:creationId xmlns:a16="http://schemas.microsoft.com/office/drawing/2014/main" id="{11F4ACCB-78D9-4E2B-9413-42A58EBF684D}"/>
              </a:ext>
            </a:extLst>
          </xdr:cNvPr>
          <xdr:cNvSpPr/>
        </xdr:nvSpPr>
        <xdr:spPr>
          <a:xfrm>
            <a:off x="200025" y="133350"/>
            <a:ext cx="523875"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あ行</a:t>
            </a:r>
          </a:p>
        </xdr:txBody>
      </xdr:sp>
      <xdr:sp macro="" textlink="">
        <xdr:nvSpPr>
          <xdr:cNvPr id="5" name="角丸四角形 64">
            <a:hlinkClick xmlns:r="http://schemas.openxmlformats.org/officeDocument/2006/relationships" r:id="rId3" tooltip="「か行」に関する品名へ"/>
            <a:extLst>
              <a:ext uri="{FF2B5EF4-FFF2-40B4-BE49-F238E27FC236}">
                <a16:creationId xmlns:a16="http://schemas.microsoft.com/office/drawing/2014/main" id="{E976B911-A841-42AD-9456-44AC40AA42F8}"/>
              </a:ext>
            </a:extLst>
          </xdr:cNvPr>
          <xdr:cNvSpPr/>
        </xdr:nvSpPr>
        <xdr:spPr>
          <a:xfrm>
            <a:off x="781050" y="133350"/>
            <a:ext cx="523875"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か行</a:t>
            </a:r>
          </a:p>
        </xdr:txBody>
      </xdr:sp>
      <xdr:sp macro="" textlink="">
        <xdr:nvSpPr>
          <xdr:cNvPr id="6" name="角丸四角形 65">
            <a:hlinkClick xmlns:r="http://schemas.openxmlformats.org/officeDocument/2006/relationships" r:id="rId4" tooltip="「な行」に関する品名へ"/>
            <a:extLst>
              <a:ext uri="{FF2B5EF4-FFF2-40B4-BE49-F238E27FC236}">
                <a16:creationId xmlns:a16="http://schemas.microsoft.com/office/drawing/2014/main" id="{C94A1FD8-3E79-46D5-9090-78910C543A4D}"/>
              </a:ext>
            </a:extLst>
          </xdr:cNvPr>
          <xdr:cNvSpPr/>
        </xdr:nvSpPr>
        <xdr:spPr>
          <a:xfrm>
            <a:off x="2543175" y="133350"/>
            <a:ext cx="523875"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な行</a:t>
            </a:r>
          </a:p>
        </xdr:txBody>
      </xdr:sp>
      <xdr:sp macro="" textlink="">
        <xdr:nvSpPr>
          <xdr:cNvPr id="7" name="角丸四角形 66">
            <a:hlinkClick xmlns:r="http://schemas.openxmlformats.org/officeDocument/2006/relationships" r:id="rId5" tooltip="「さ行」に関する品名へ"/>
            <a:extLst>
              <a:ext uri="{FF2B5EF4-FFF2-40B4-BE49-F238E27FC236}">
                <a16:creationId xmlns:a16="http://schemas.microsoft.com/office/drawing/2014/main" id="{BA1E448E-4977-47EB-A715-1961E046E67A}"/>
              </a:ext>
            </a:extLst>
          </xdr:cNvPr>
          <xdr:cNvSpPr/>
        </xdr:nvSpPr>
        <xdr:spPr>
          <a:xfrm>
            <a:off x="1362075" y="133350"/>
            <a:ext cx="523875"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さ行</a:t>
            </a:r>
          </a:p>
        </xdr:txBody>
      </xdr:sp>
      <xdr:sp macro="" textlink="">
        <xdr:nvSpPr>
          <xdr:cNvPr id="8" name="角丸四角形 67">
            <a:hlinkClick xmlns:r="http://schemas.openxmlformats.org/officeDocument/2006/relationships" r:id="rId6" tooltip="「ら行」に関する品名へ"/>
            <a:extLst>
              <a:ext uri="{FF2B5EF4-FFF2-40B4-BE49-F238E27FC236}">
                <a16:creationId xmlns:a16="http://schemas.microsoft.com/office/drawing/2014/main" id="{814F211F-28A6-487D-B4EA-3411F48DE9ED}"/>
              </a:ext>
            </a:extLst>
          </xdr:cNvPr>
          <xdr:cNvSpPr/>
        </xdr:nvSpPr>
        <xdr:spPr>
          <a:xfrm>
            <a:off x="4914900" y="133350"/>
            <a:ext cx="523875"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ら行</a:t>
            </a:r>
          </a:p>
        </xdr:txBody>
      </xdr:sp>
      <xdr:sp macro="" textlink="">
        <xdr:nvSpPr>
          <xdr:cNvPr id="10" name="角丸四角形 70">
            <a:hlinkClick xmlns:r="http://schemas.openxmlformats.org/officeDocument/2006/relationships" r:id="rId7" tooltip="「は行」に関する品名へ"/>
            <a:extLst>
              <a:ext uri="{FF2B5EF4-FFF2-40B4-BE49-F238E27FC236}">
                <a16:creationId xmlns:a16="http://schemas.microsoft.com/office/drawing/2014/main" id="{C94EEE6F-44E2-42A9-A081-3867AB7D9B80}"/>
              </a:ext>
            </a:extLst>
          </xdr:cNvPr>
          <xdr:cNvSpPr/>
        </xdr:nvSpPr>
        <xdr:spPr>
          <a:xfrm>
            <a:off x="3133725" y="133350"/>
            <a:ext cx="523875"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は行</a:t>
            </a:r>
          </a:p>
        </xdr:txBody>
      </xdr:sp>
      <xdr:sp macro="" textlink="">
        <xdr:nvSpPr>
          <xdr:cNvPr id="11" name="角丸四角形 71">
            <a:hlinkClick xmlns:r="http://schemas.openxmlformats.org/officeDocument/2006/relationships" r:id="rId8" tooltip="「た行」に関する品名へ"/>
            <a:extLst>
              <a:ext uri="{FF2B5EF4-FFF2-40B4-BE49-F238E27FC236}">
                <a16:creationId xmlns:a16="http://schemas.microsoft.com/office/drawing/2014/main" id="{21688983-C331-4EC6-8CA3-F3B94A64892F}"/>
              </a:ext>
            </a:extLst>
          </xdr:cNvPr>
          <xdr:cNvSpPr/>
        </xdr:nvSpPr>
        <xdr:spPr>
          <a:xfrm>
            <a:off x="1952625" y="133350"/>
            <a:ext cx="523875"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た行</a:t>
            </a:r>
          </a:p>
        </xdr:txBody>
      </xdr:sp>
      <xdr:sp macro="" textlink="">
        <xdr:nvSpPr>
          <xdr:cNvPr id="12" name="角丸四角形 72">
            <a:hlinkClick xmlns:r="http://schemas.openxmlformats.org/officeDocument/2006/relationships" r:id="rId9" tooltip="「わ行」に関する品名へ"/>
            <a:extLst>
              <a:ext uri="{FF2B5EF4-FFF2-40B4-BE49-F238E27FC236}">
                <a16:creationId xmlns:a16="http://schemas.microsoft.com/office/drawing/2014/main" id="{76D85AB6-F250-4B64-AE78-D90ABA4ED891}"/>
              </a:ext>
            </a:extLst>
          </xdr:cNvPr>
          <xdr:cNvSpPr/>
        </xdr:nvSpPr>
        <xdr:spPr>
          <a:xfrm>
            <a:off x="5505450" y="133350"/>
            <a:ext cx="523875"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わ行</a:t>
            </a:r>
          </a:p>
        </xdr:txBody>
      </xdr:sp>
      <xdr:sp macro="" textlink="">
        <xdr:nvSpPr>
          <xdr:cNvPr id="13" name="角丸四角形 73">
            <a:hlinkClick xmlns:r="http://schemas.openxmlformats.org/officeDocument/2006/relationships" r:id="rId10" tooltip="「ま行」に関する品名へ"/>
            <a:extLst>
              <a:ext uri="{FF2B5EF4-FFF2-40B4-BE49-F238E27FC236}">
                <a16:creationId xmlns:a16="http://schemas.microsoft.com/office/drawing/2014/main" id="{554FB9D9-F7A5-442F-8438-B8BA91B06ECA}"/>
              </a:ext>
            </a:extLst>
          </xdr:cNvPr>
          <xdr:cNvSpPr/>
        </xdr:nvSpPr>
        <xdr:spPr>
          <a:xfrm>
            <a:off x="3724275" y="133350"/>
            <a:ext cx="523875"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ま行</a:t>
            </a:r>
          </a:p>
        </xdr:txBody>
      </xdr:sp>
      <xdr:sp macro="" textlink="">
        <xdr:nvSpPr>
          <xdr:cNvPr id="14" name="角丸四角形 74">
            <a:hlinkClick xmlns:r="http://schemas.openxmlformats.org/officeDocument/2006/relationships" r:id="rId11" tooltip="「や行」に関する品名へ"/>
            <a:extLst>
              <a:ext uri="{FF2B5EF4-FFF2-40B4-BE49-F238E27FC236}">
                <a16:creationId xmlns:a16="http://schemas.microsoft.com/office/drawing/2014/main" id="{69FCF5C4-21C5-4147-8EDB-AEBE1A6E62CE}"/>
              </a:ext>
            </a:extLst>
          </xdr:cNvPr>
          <xdr:cNvSpPr/>
        </xdr:nvSpPr>
        <xdr:spPr>
          <a:xfrm>
            <a:off x="4324350" y="133350"/>
            <a:ext cx="523875"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や行</a:t>
            </a:r>
          </a:p>
        </xdr:txBody>
      </xdr:sp>
    </xdr:grpSp>
    <xdr:clientData/>
  </xdr:twoCellAnchor>
  <xdr:twoCellAnchor>
    <xdr:from>
      <xdr:col>30</xdr:col>
      <xdr:colOff>74547</xdr:colOff>
      <xdr:row>2</xdr:row>
      <xdr:rowOff>115963</xdr:rowOff>
    </xdr:from>
    <xdr:to>
      <xdr:col>31</xdr:col>
      <xdr:colOff>684099</xdr:colOff>
      <xdr:row>3</xdr:row>
      <xdr:rowOff>1663</xdr:rowOff>
    </xdr:to>
    <xdr:grpSp>
      <xdr:nvGrpSpPr>
        <xdr:cNvPr id="15" name="グループ化 14">
          <a:extLst>
            <a:ext uri="{FF2B5EF4-FFF2-40B4-BE49-F238E27FC236}">
              <a16:creationId xmlns:a16="http://schemas.microsoft.com/office/drawing/2014/main" id="{5050B953-21D9-4A81-9E19-A11FA69C7B34}"/>
            </a:ext>
          </a:extLst>
        </xdr:cNvPr>
        <xdr:cNvGrpSpPr/>
      </xdr:nvGrpSpPr>
      <xdr:grpSpPr>
        <a:xfrm>
          <a:off x="25590661" y="720120"/>
          <a:ext cx="1660024" cy="103414"/>
          <a:chOff x="2724150" y="1066800"/>
          <a:chExt cx="3480719" cy="295275"/>
        </a:xfrm>
      </xdr:grpSpPr>
      <xdr:sp macro="" textlink="">
        <xdr:nvSpPr>
          <xdr:cNvPr id="16" name="角丸四角形 94">
            <a:hlinkClick xmlns:r="http://schemas.openxmlformats.org/officeDocument/2006/relationships" r:id="rId2" tooltip="「あ」に関する品名へ"/>
            <a:extLst>
              <a:ext uri="{FF2B5EF4-FFF2-40B4-BE49-F238E27FC236}">
                <a16:creationId xmlns:a16="http://schemas.microsoft.com/office/drawing/2014/main" id="{06F3A814-8766-4D08-9604-28F9AC921DDC}"/>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あ</a:t>
            </a:r>
          </a:p>
        </xdr:txBody>
      </xdr:sp>
      <xdr:sp macro="" textlink="">
        <xdr:nvSpPr>
          <xdr:cNvPr id="17" name="角丸四角形 95">
            <a:hlinkClick xmlns:r="http://schemas.openxmlformats.org/officeDocument/2006/relationships" r:id="rId12" tooltip="「い」に関する品名へ"/>
            <a:extLst>
              <a:ext uri="{FF2B5EF4-FFF2-40B4-BE49-F238E27FC236}">
                <a16:creationId xmlns:a16="http://schemas.microsoft.com/office/drawing/2014/main" id="{53F232A2-7B4A-4B43-9697-1A88D7FAB6FF}"/>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い</a:t>
            </a:r>
          </a:p>
        </xdr:txBody>
      </xdr:sp>
      <xdr:sp macro="" textlink="">
        <xdr:nvSpPr>
          <xdr:cNvPr id="18" name="角丸四角形 96">
            <a:hlinkClick xmlns:r="http://schemas.openxmlformats.org/officeDocument/2006/relationships" r:id="rId13" tooltip="「お」に関する品名へ"/>
            <a:extLst>
              <a:ext uri="{FF2B5EF4-FFF2-40B4-BE49-F238E27FC236}">
                <a16:creationId xmlns:a16="http://schemas.microsoft.com/office/drawing/2014/main" id="{62B5D4E2-4A48-46A2-9F8C-648DFCDC6FB4}"/>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お</a:t>
            </a:r>
          </a:p>
        </xdr:txBody>
      </xdr:sp>
      <xdr:sp macro="" textlink="">
        <xdr:nvSpPr>
          <xdr:cNvPr id="19" name="角丸四角形 97">
            <a:hlinkClick xmlns:r="http://schemas.openxmlformats.org/officeDocument/2006/relationships" r:id="rId14" tooltip="「う」に関する品名へ"/>
            <a:extLst>
              <a:ext uri="{FF2B5EF4-FFF2-40B4-BE49-F238E27FC236}">
                <a16:creationId xmlns:a16="http://schemas.microsoft.com/office/drawing/2014/main" id="{CD6DD47A-4E29-4809-874C-9D362DF03BCC}"/>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う</a:t>
            </a:r>
          </a:p>
        </xdr:txBody>
      </xdr:sp>
      <xdr:sp macro="" textlink="">
        <xdr:nvSpPr>
          <xdr:cNvPr id="20" name="角丸四角形 98">
            <a:hlinkClick xmlns:r="http://schemas.openxmlformats.org/officeDocument/2006/relationships" r:id="rId15" tooltip="「え」に関する品名へ"/>
            <a:extLst>
              <a:ext uri="{FF2B5EF4-FFF2-40B4-BE49-F238E27FC236}">
                <a16:creationId xmlns:a16="http://schemas.microsoft.com/office/drawing/2014/main" id="{5119658C-58DC-49C6-AE32-CF1B8259311E}"/>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え</a:t>
            </a:r>
          </a:p>
        </xdr:txBody>
      </xdr:sp>
    </xdr:grpSp>
    <xdr:clientData/>
  </xdr:twoCellAnchor>
  <xdr:twoCellAnchor>
    <xdr:from>
      <xdr:col>30</xdr:col>
      <xdr:colOff>74547</xdr:colOff>
      <xdr:row>39</xdr:row>
      <xdr:rowOff>124245</xdr:rowOff>
    </xdr:from>
    <xdr:to>
      <xdr:col>31</xdr:col>
      <xdr:colOff>684099</xdr:colOff>
      <xdr:row>40</xdr:row>
      <xdr:rowOff>420</xdr:rowOff>
    </xdr:to>
    <xdr:grpSp>
      <xdr:nvGrpSpPr>
        <xdr:cNvPr id="21" name="グループ化 20">
          <a:extLst>
            <a:ext uri="{FF2B5EF4-FFF2-40B4-BE49-F238E27FC236}">
              <a16:creationId xmlns:a16="http://schemas.microsoft.com/office/drawing/2014/main" id="{E8073785-7229-4CAF-BBD2-22E8D3B88C64}"/>
            </a:ext>
          </a:extLst>
        </xdr:cNvPr>
        <xdr:cNvGrpSpPr/>
      </xdr:nvGrpSpPr>
      <xdr:grpSpPr>
        <a:xfrm>
          <a:off x="25590661" y="12354345"/>
          <a:ext cx="1660024" cy="66675"/>
          <a:chOff x="2724150" y="1066800"/>
          <a:chExt cx="3480719" cy="295275"/>
        </a:xfrm>
      </xdr:grpSpPr>
      <xdr:sp macro="" textlink="">
        <xdr:nvSpPr>
          <xdr:cNvPr id="22" name="角丸四角形 100">
            <a:hlinkClick xmlns:r="http://schemas.openxmlformats.org/officeDocument/2006/relationships" r:id="rId2" tooltip="「あ」に関する品名へ"/>
            <a:extLst>
              <a:ext uri="{FF2B5EF4-FFF2-40B4-BE49-F238E27FC236}">
                <a16:creationId xmlns:a16="http://schemas.microsoft.com/office/drawing/2014/main" id="{5642E119-D3C4-4EA1-9EB8-43F96939465A}"/>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あ</a:t>
            </a:r>
          </a:p>
        </xdr:txBody>
      </xdr:sp>
      <xdr:sp macro="" textlink="">
        <xdr:nvSpPr>
          <xdr:cNvPr id="23" name="角丸四角形 101">
            <a:hlinkClick xmlns:r="http://schemas.openxmlformats.org/officeDocument/2006/relationships" r:id="rId12" tooltip="「い」に関する品名へ"/>
            <a:extLst>
              <a:ext uri="{FF2B5EF4-FFF2-40B4-BE49-F238E27FC236}">
                <a16:creationId xmlns:a16="http://schemas.microsoft.com/office/drawing/2014/main" id="{C2A57FBE-71E7-43E2-96AE-13DAC8BD1346}"/>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い</a:t>
            </a:r>
          </a:p>
        </xdr:txBody>
      </xdr:sp>
      <xdr:sp macro="" textlink="">
        <xdr:nvSpPr>
          <xdr:cNvPr id="24" name="角丸四角形 102">
            <a:hlinkClick xmlns:r="http://schemas.openxmlformats.org/officeDocument/2006/relationships" r:id="rId13" tooltip="「お」に関する品名へ"/>
            <a:extLst>
              <a:ext uri="{FF2B5EF4-FFF2-40B4-BE49-F238E27FC236}">
                <a16:creationId xmlns:a16="http://schemas.microsoft.com/office/drawing/2014/main" id="{0AE00F2E-19F5-4A87-BD3F-B60DC8BBB77A}"/>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お</a:t>
            </a:r>
          </a:p>
        </xdr:txBody>
      </xdr:sp>
      <xdr:sp macro="" textlink="">
        <xdr:nvSpPr>
          <xdr:cNvPr id="25" name="角丸四角形 103">
            <a:hlinkClick xmlns:r="http://schemas.openxmlformats.org/officeDocument/2006/relationships" r:id="rId14" tooltip="「う」に関する品名へ"/>
            <a:extLst>
              <a:ext uri="{FF2B5EF4-FFF2-40B4-BE49-F238E27FC236}">
                <a16:creationId xmlns:a16="http://schemas.microsoft.com/office/drawing/2014/main" id="{11AAEF1E-E8B0-40D6-83F3-EF3DFDE19A11}"/>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う</a:t>
            </a:r>
          </a:p>
        </xdr:txBody>
      </xdr:sp>
      <xdr:sp macro="" textlink="">
        <xdr:nvSpPr>
          <xdr:cNvPr id="26" name="角丸四角形 104">
            <a:hlinkClick xmlns:r="http://schemas.openxmlformats.org/officeDocument/2006/relationships" r:id="rId15" tooltip="「え」に関する品名へ"/>
            <a:extLst>
              <a:ext uri="{FF2B5EF4-FFF2-40B4-BE49-F238E27FC236}">
                <a16:creationId xmlns:a16="http://schemas.microsoft.com/office/drawing/2014/main" id="{5C3950A5-B345-4DD3-A6FB-69487959A3E8}"/>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え</a:t>
            </a:r>
          </a:p>
        </xdr:txBody>
      </xdr:sp>
    </xdr:grpSp>
    <xdr:clientData/>
  </xdr:twoCellAnchor>
  <xdr:twoCellAnchor>
    <xdr:from>
      <xdr:col>30</xdr:col>
      <xdr:colOff>66264</xdr:colOff>
      <xdr:row>67</xdr:row>
      <xdr:rowOff>124245</xdr:rowOff>
    </xdr:from>
    <xdr:to>
      <xdr:col>31</xdr:col>
      <xdr:colOff>685341</xdr:colOff>
      <xdr:row>68</xdr:row>
      <xdr:rowOff>420</xdr:rowOff>
    </xdr:to>
    <xdr:grpSp>
      <xdr:nvGrpSpPr>
        <xdr:cNvPr id="27" name="グループ化 26">
          <a:extLst>
            <a:ext uri="{FF2B5EF4-FFF2-40B4-BE49-F238E27FC236}">
              <a16:creationId xmlns:a16="http://schemas.microsoft.com/office/drawing/2014/main" id="{3CFCEC9B-09FF-46DC-AB43-4096DC04045B}"/>
            </a:ext>
          </a:extLst>
        </xdr:cNvPr>
        <xdr:cNvGrpSpPr/>
      </xdr:nvGrpSpPr>
      <xdr:grpSpPr>
        <a:xfrm>
          <a:off x="25582378" y="17601259"/>
          <a:ext cx="1669549" cy="93890"/>
          <a:chOff x="2724150" y="1066800"/>
          <a:chExt cx="3480719" cy="295275"/>
        </a:xfrm>
      </xdr:grpSpPr>
      <xdr:sp macro="" textlink="">
        <xdr:nvSpPr>
          <xdr:cNvPr id="28" name="角丸四角形 106">
            <a:hlinkClick xmlns:r="http://schemas.openxmlformats.org/officeDocument/2006/relationships" r:id="rId2" tooltip="「あ」に関する品名へ"/>
            <a:extLst>
              <a:ext uri="{FF2B5EF4-FFF2-40B4-BE49-F238E27FC236}">
                <a16:creationId xmlns:a16="http://schemas.microsoft.com/office/drawing/2014/main" id="{0CA2EAE9-FB8A-4A77-A091-5D478C096668}"/>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あ</a:t>
            </a:r>
          </a:p>
        </xdr:txBody>
      </xdr:sp>
      <xdr:sp macro="" textlink="">
        <xdr:nvSpPr>
          <xdr:cNvPr id="29" name="角丸四角形 107">
            <a:hlinkClick xmlns:r="http://schemas.openxmlformats.org/officeDocument/2006/relationships" r:id="rId12" tooltip="「い」に関する品名へ"/>
            <a:extLst>
              <a:ext uri="{FF2B5EF4-FFF2-40B4-BE49-F238E27FC236}">
                <a16:creationId xmlns:a16="http://schemas.microsoft.com/office/drawing/2014/main" id="{9E18BFD6-1D51-4CCC-94BA-9071261A2825}"/>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い</a:t>
            </a:r>
          </a:p>
        </xdr:txBody>
      </xdr:sp>
      <xdr:sp macro="" textlink="">
        <xdr:nvSpPr>
          <xdr:cNvPr id="30" name="角丸四角形 108">
            <a:hlinkClick xmlns:r="http://schemas.openxmlformats.org/officeDocument/2006/relationships" r:id="rId13" tooltip="「お」に関する品名へ"/>
            <a:extLst>
              <a:ext uri="{FF2B5EF4-FFF2-40B4-BE49-F238E27FC236}">
                <a16:creationId xmlns:a16="http://schemas.microsoft.com/office/drawing/2014/main" id="{8FA69632-DE5B-4AF7-961F-AEF00AF96759}"/>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お</a:t>
            </a:r>
          </a:p>
        </xdr:txBody>
      </xdr:sp>
      <xdr:sp macro="" textlink="">
        <xdr:nvSpPr>
          <xdr:cNvPr id="31" name="角丸四角形 109">
            <a:hlinkClick xmlns:r="http://schemas.openxmlformats.org/officeDocument/2006/relationships" r:id="rId14" tooltip="「う」に関する品名へ"/>
            <a:extLst>
              <a:ext uri="{FF2B5EF4-FFF2-40B4-BE49-F238E27FC236}">
                <a16:creationId xmlns:a16="http://schemas.microsoft.com/office/drawing/2014/main" id="{503309A0-932E-47CC-8339-E7BDF69F1398}"/>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う</a:t>
            </a:r>
          </a:p>
        </xdr:txBody>
      </xdr:sp>
      <xdr:sp macro="" textlink="">
        <xdr:nvSpPr>
          <xdr:cNvPr id="32" name="角丸四角形 110">
            <a:hlinkClick xmlns:r="http://schemas.openxmlformats.org/officeDocument/2006/relationships" r:id="rId15" tooltip="「え」に関する品名へ"/>
            <a:extLst>
              <a:ext uri="{FF2B5EF4-FFF2-40B4-BE49-F238E27FC236}">
                <a16:creationId xmlns:a16="http://schemas.microsoft.com/office/drawing/2014/main" id="{E7145CCB-0D58-467D-BCF0-FADCFFA1EBBA}"/>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え</a:t>
            </a:r>
          </a:p>
        </xdr:txBody>
      </xdr:sp>
    </xdr:grpSp>
    <xdr:clientData/>
  </xdr:twoCellAnchor>
  <xdr:twoCellAnchor>
    <xdr:from>
      <xdr:col>30</xdr:col>
      <xdr:colOff>74547</xdr:colOff>
      <xdr:row>97</xdr:row>
      <xdr:rowOff>124245</xdr:rowOff>
    </xdr:from>
    <xdr:to>
      <xdr:col>31</xdr:col>
      <xdr:colOff>684099</xdr:colOff>
      <xdr:row>98</xdr:row>
      <xdr:rowOff>420</xdr:rowOff>
    </xdr:to>
    <xdr:grpSp>
      <xdr:nvGrpSpPr>
        <xdr:cNvPr id="33" name="グループ化 32">
          <a:extLst>
            <a:ext uri="{FF2B5EF4-FFF2-40B4-BE49-F238E27FC236}">
              <a16:creationId xmlns:a16="http://schemas.microsoft.com/office/drawing/2014/main" id="{66EC6537-6D4F-47DA-9F96-DDE53EC704B5}"/>
            </a:ext>
          </a:extLst>
        </xdr:cNvPr>
        <xdr:cNvGrpSpPr/>
      </xdr:nvGrpSpPr>
      <xdr:grpSpPr>
        <a:xfrm>
          <a:off x="25590661" y="24355845"/>
          <a:ext cx="1660024" cy="93889"/>
          <a:chOff x="2724150" y="1066800"/>
          <a:chExt cx="3480719" cy="295275"/>
        </a:xfrm>
      </xdr:grpSpPr>
      <xdr:sp macro="" textlink="">
        <xdr:nvSpPr>
          <xdr:cNvPr id="34" name="角丸四角形 112">
            <a:hlinkClick xmlns:r="http://schemas.openxmlformats.org/officeDocument/2006/relationships" r:id="rId2" tooltip="「あ」に関する品名へ"/>
            <a:extLst>
              <a:ext uri="{FF2B5EF4-FFF2-40B4-BE49-F238E27FC236}">
                <a16:creationId xmlns:a16="http://schemas.microsoft.com/office/drawing/2014/main" id="{5775E6A2-EFFE-4261-A3C9-059771FB42F5}"/>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あ</a:t>
            </a:r>
          </a:p>
        </xdr:txBody>
      </xdr:sp>
      <xdr:sp macro="" textlink="">
        <xdr:nvSpPr>
          <xdr:cNvPr id="35" name="角丸四角形 113">
            <a:hlinkClick xmlns:r="http://schemas.openxmlformats.org/officeDocument/2006/relationships" r:id="rId12" tooltip="「い」に関する品名へ"/>
            <a:extLst>
              <a:ext uri="{FF2B5EF4-FFF2-40B4-BE49-F238E27FC236}">
                <a16:creationId xmlns:a16="http://schemas.microsoft.com/office/drawing/2014/main" id="{997BC124-34AE-4822-B5E3-D197CB4E6B56}"/>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い</a:t>
            </a:r>
          </a:p>
        </xdr:txBody>
      </xdr:sp>
      <xdr:sp macro="" textlink="">
        <xdr:nvSpPr>
          <xdr:cNvPr id="36" name="角丸四角形 114">
            <a:hlinkClick xmlns:r="http://schemas.openxmlformats.org/officeDocument/2006/relationships" r:id="rId13" tooltip="「お」に関する品名へ"/>
            <a:extLst>
              <a:ext uri="{FF2B5EF4-FFF2-40B4-BE49-F238E27FC236}">
                <a16:creationId xmlns:a16="http://schemas.microsoft.com/office/drawing/2014/main" id="{AA68BA0E-108A-4F2B-847E-158F157D83ED}"/>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お</a:t>
            </a:r>
          </a:p>
        </xdr:txBody>
      </xdr:sp>
      <xdr:sp macro="" textlink="">
        <xdr:nvSpPr>
          <xdr:cNvPr id="37" name="角丸四角形 115">
            <a:hlinkClick xmlns:r="http://schemas.openxmlformats.org/officeDocument/2006/relationships" r:id="rId14" tooltip="「う」に関する品名へ"/>
            <a:extLst>
              <a:ext uri="{FF2B5EF4-FFF2-40B4-BE49-F238E27FC236}">
                <a16:creationId xmlns:a16="http://schemas.microsoft.com/office/drawing/2014/main" id="{5CF2C880-60AF-4A84-B5B5-AB0BFD0AB4DE}"/>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う</a:t>
            </a:r>
          </a:p>
        </xdr:txBody>
      </xdr:sp>
      <xdr:sp macro="" textlink="">
        <xdr:nvSpPr>
          <xdr:cNvPr id="38" name="角丸四角形 116">
            <a:hlinkClick xmlns:r="http://schemas.openxmlformats.org/officeDocument/2006/relationships" r:id="rId15" tooltip="「え」に関する品名へ"/>
            <a:extLst>
              <a:ext uri="{FF2B5EF4-FFF2-40B4-BE49-F238E27FC236}">
                <a16:creationId xmlns:a16="http://schemas.microsoft.com/office/drawing/2014/main" id="{331C8249-D006-4013-B288-ADCCE563F33A}"/>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え</a:t>
            </a:r>
          </a:p>
        </xdr:txBody>
      </xdr:sp>
    </xdr:grpSp>
    <xdr:clientData/>
  </xdr:twoCellAnchor>
  <xdr:twoCellAnchor>
    <xdr:from>
      <xdr:col>30</xdr:col>
      <xdr:colOff>82830</xdr:colOff>
      <xdr:row>117</xdr:row>
      <xdr:rowOff>115962</xdr:rowOff>
    </xdr:from>
    <xdr:to>
      <xdr:col>31</xdr:col>
      <xdr:colOff>682857</xdr:colOff>
      <xdr:row>118</xdr:row>
      <xdr:rowOff>1662</xdr:rowOff>
    </xdr:to>
    <xdr:grpSp>
      <xdr:nvGrpSpPr>
        <xdr:cNvPr id="39" name="グループ化 38">
          <a:extLst>
            <a:ext uri="{FF2B5EF4-FFF2-40B4-BE49-F238E27FC236}">
              <a16:creationId xmlns:a16="http://schemas.microsoft.com/office/drawing/2014/main" id="{9FB9919F-3A68-4805-8A35-5AC147B5F770}"/>
            </a:ext>
          </a:extLst>
        </xdr:cNvPr>
        <xdr:cNvGrpSpPr/>
      </xdr:nvGrpSpPr>
      <xdr:grpSpPr>
        <a:xfrm>
          <a:off x="25598944" y="28304519"/>
          <a:ext cx="1650499" cy="103414"/>
          <a:chOff x="2724150" y="1066800"/>
          <a:chExt cx="3480719" cy="295275"/>
        </a:xfrm>
      </xdr:grpSpPr>
      <xdr:sp macro="" textlink="">
        <xdr:nvSpPr>
          <xdr:cNvPr id="40" name="角丸四角形 118">
            <a:hlinkClick xmlns:r="http://schemas.openxmlformats.org/officeDocument/2006/relationships" r:id="rId2" tooltip="「あ」に関する品名へ"/>
            <a:extLst>
              <a:ext uri="{FF2B5EF4-FFF2-40B4-BE49-F238E27FC236}">
                <a16:creationId xmlns:a16="http://schemas.microsoft.com/office/drawing/2014/main" id="{DE414F6B-0182-4FA9-AC0C-CBA494B113BC}"/>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あ</a:t>
            </a:r>
          </a:p>
        </xdr:txBody>
      </xdr:sp>
      <xdr:sp macro="" textlink="">
        <xdr:nvSpPr>
          <xdr:cNvPr id="41" name="角丸四角形 119">
            <a:hlinkClick xmlns:r="http://schemas.openxmlformats.org/officeDocument/2006/relationships" r:id="rId12" tooltip="「い」に関する品名へ"/>
            <a:extLst>
              <a:ext uri="{FF2B5EF4-FFF2-40B4-BE49-F238E27FC236}">
                <a16:creationId xmlns:a16="http://schemas.microsoft.com/office/drawing/2014/main" id="{205516C7-4EF2-4A47-B1F8-B56FD3B9F15D}"/>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い</a:t>
            </a:r>
          </a:p>
        </xdr:txBody>
      </xdr:sp>
      <xdr:sp macro="" textlink="">
        <xdr:nvSpPr>
          <xdr:cNvPr id="42" name="角丸四角形 120">
            <a:hlinkClick xmlns:r="http://schemas.openxmlformats.org/officeDocument/2006/relationships" r:id="rId13" tooltip="「お」に関する品名へ"/>
            <a:extLst>
              <a:ext uri="{FF2B5EF4-FFF2-40B4-BE49-F238E27FC236}">
                <a16:creationId xmlns:a16="http://schemas.microsoft.com/office/drawing/2014/main" id="{69BB5825-5956-452F-A8C2-E59C2F1EE805}"/>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お</a:t>
            </a:r>
          </a:p>
        </xdr:txBody>
      </xdr:sp>
      <xdr:sp macro="" textlink="">
        <xdr:nvSpPr>
          <xdr:cNvPr id="43" name="角丸四角形 121">
            <a:hlinkClick xmlns:r="http://schemas.openxmlformats.org/officeDocument/2006/relationships" r:id="rId14" tooltip="「う」に関する品名へ"/>
            <a:extLst>
              <a:ext uri="{FF2B5EF4-FFF2-40B4-BE49-F238E27FC236}">
                <a16:creationId xmlns:a16="http://schemas.microsoft.com/office/drawing/2014/main" id="{F433155A-2AF4-4077-83B7-EB29C13C072E}"/>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う</a:t>
            </a:r>
          </a:p>
        </xdr:txBody>
      </xdr:sp>
      <xdr:sp macro="" textlink="">
        <xdr:nvSpPr>
          <xdr:cNvPr id="44" name="角丸四角形 122">
            <a:hlinkClick xmlns:r="http://schemas.openxmlformats.org/officeDocument/2006/relationships" r:id="rId15" tooltip="「え」に関する品名へ"/>
            <a:extLst>
              <a:ext uri="{FF2B5EF4-FFF2-40B4-BE49-F238E27FC236}">
                <a16:creationId xmlns:a16="http://schemas.microsoft.com/office/drawing/2014/main" id="{06B8F53E-E092-49F9-B8B1-B26CB692EF17}"/>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え</a:t>
            </a:r>
          </a:p>
        </xdr:txBody>
      </xdr:sp>
    </xdr:grpSp>
    <xdr:clientData/>
  </xdr:twoCellAnchor>
  <xdr:twoCellAnchor>
    <xdr:from>
      <xdr:col>30</xdr:col>
      <xdr:colOff>74543</xdr:colOff>
      <xdr:row>150</xdr:row>
      <xdr:rowOff>115957</xdr:rowOff>
    </xdr:from>
    <xdr:to>
      <xdr:col>31</xdr:col>
      <xdr:colOff>684095</xdr:colOff>
      <xdr:row>151</xdr:row>
      <xdr:rowOff>1657</xdr:rowOff>
    </xdr:to>
    <xdr:grpSp>
      <xdr:nvGrpSpPr>
        <xdr:cNvPr id="45" name="グループ化 44">
          <a:extLst>
            <a:ext uri="{FF2B5EF4-FFF2-40B4-BE49-F238E27FC236}">
              <a16:creationId xmlns:a16="http://schemas.microsoft.com/office/drawing/2014/main" id="{47FC2BD6-A73C-4DBF-B6A4-0061A36CD047}"/>
            </a:ext>
          </a:extLst>
        </xdr:cNvPr>
        <xdr:cNvGrpSpPr/>
      </xdr:nvGrpSpPr>
      <xdr:grpSpPr>
        <a:xfrm>
          <a:off x="25590657" y="36229314"/>
          <a:ext cx="1660024" cy="103414"/>
          <a:chOff x="2724150" y="1066800"/>
          <a:chExt cx="3480719" cy="295275"/>
        </a:xfrm>
      </xdr:grpSpPr>
      <xdr:sp macro="" textlink="">
        <xdr:nvSpPr>
          <xdr:cNvPr id="46" name="角丸四角形 124">
            <a:hlinkClick xmlns:r="http://schemas.openxmlformats.org/officeDocument/2006/relationships" r:id="rId3" tooltip="「か」に関する品名へ"/>
            <a:extLst>
              <a:ext uri="{FF2B5EF4-FFF2-40B4-BE49-F238E27FC236}">
                <a16:creationId xmlns:a16="http://schemas.microsoft.com/office/drawing/2014/main" id="{14FC2779-8136-47FD-9D5B-77F93FB82851}"/>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か</a:t>
            </a:r>
          </a:p>
        </xdr:txBody>
      </xdr:sp>
      <xdr:sp macro="" textlink="">
        <xdr:nvSpPr>
          <xdr:cNvPr id="47" name="角丸四角形 125">
            <a:hlinkClick xmlns:r="http://schemas.openxmlformats.org/officeDocument/2006/relationships" r:id="rId16" tooltip="「き」に関する品名へ"/>
            <a:extLst>
              <a:ext uri="{FF2B5EF4-FFF2-40B4-BE49-F238E27FC236}">
                <a16:creationId xmlns:a16="http://schemas.microsoft.com/office/drawing/2014/main" id="{8BA079A0-2CE9-406F-96DA-3C47DEA84662}"/>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き</a:t>
            </a:r>
          </a:p>
        </xdr:txBody>
      </xdr:sp>
      <xdr:sp macro="" textlink="">
        <xdr:nvSpPr>
          <xdr:cNvPr id="48" name="角丸四角形 126">
            <a:hlinkClick xmlns:r="http://schemas.openxmlformats.org/officeDocument/2006/relationships" r:id="rId17" tooltip="「こ」に関する品名へ"/>
            <a:extLst>
              <a:ext uri="{FF2B5EF4-FFF2-40B4-BE49-F238E27FC236}">
                <a16:creationId xmlns:a16="http://schemas.microsoft.com/office/drawing/2014/main" id="{082C542D-9E02-4BF1-9FE4-4458246705FC}"/>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こ</a:t>
            </a:r>
          </a:p>
        </xdr:txBody>
      </xdr:sp>
      <xdr:sp macro="" textlink="">
        <xdr:nvSpPr>
          <xdr:cNvPr id="49" name="角丸四角形 127">
            <a:hlinkClick xmlns:r="http://schemas.openxmlformats.org/officeDocument/2006/relationships" r:id="rId18" tooltip="「く」に関する品名へ"/>
            <a:extLst>
              <a:ext uri="{FF2B5EF4-FFF2-40B4-BE49-F238E27FC236}">
                <a16:creationId xmlns:a16="http://schemas.microsoft.com/office/drawing/2014/main" id="{59D82E93-5917-469A-A623-6F84830CCCC6}"/>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く</a:t>
            </a:r>
          </a:p>
        </xdr:txBody>
      </xdr:sp>
      <xdr:sp macro="" textlink="">
        <xdr:nvSpPr>
          <xdr:cNvPr id="50" name="角丸四角形 128">
            <a:hlinkClick xmlns:r="http://schemas.openxmlformats.org/officeDocument/2006/relationships" r:id="rId19" tooltip="「け」に関する品名へ"/>
            <a:extLst>
              <a:ext uri="{FF2B5EF4-FFF2-40B4-BE49-F238E27FC236}">
                <a16:creationId xmlns:a16="http://schemas.microsoft.com/office/drawing/2014/main" id="{2D2B41ED-95D4-4037-A170-04AE873E3ED4}"/>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け</a:t>
            </a:r>
          </a:p>
        </xdr:txBody>
      </xdr:sp>
    </xdr:grpSp>
    <xdr:clientData/>
  </xdr:twoCellAnchor>
  <xdr:twoCellAnchor>
    <xdr:from>
      <xdr:col>30</xdr:col>
      <xdr:colOff>74547</xdr:colOff>
      <xdr:row>236</xdr:row>
      <xdr:rowOff>115962</xdr:rowOff>
    </xdr:from>
    <xdr:to>
      <xdr:col>31</xdr:col>
      <xdr:colOff>684099</xdr:colOff>
      <xdr:row>237</xdr:row>
      <xdr:rowOff>1662</xdr:rowOff>
    </xdr:to>
    <xdr:grpSp>
      <xdr:nvGrpSpPr>
        <xdr:cNvPr id="51" name="グループ化 50">
          <a:extLst>
            <a:ext uri="{FF2B5EF4-FFF2-40B4-BE49-F238E27FC236}">
              <a16:creationId xmlns:a16="http://schemas.microsoft.com/office/drawing/2014/main" id="{78843C5D-7B51-40FC-AD2D-A44916E17CA4}"/>
            </a:ext>
          </a:extLst>
        </xdr:cNvPr>
        <xdr:cNvGrpSpPr/>
      </xdr:nvGrpSpPr>
      <xdr:grpSpPr>
        <a:xfrm>
          <a:off x="25590661" y="56514848"/>
          <a:ext cx="1660024" cy="103414"/>
          <a:chOff x="2724150" y="1066800"/>
          <a:chExt cx="3480719" cy="295275"/>
        </a:xfrm>
      </xdr:grpSpPr>
      <xdr:sp macro="" textlink="">
        <xdr:nvSpPr>
          <xdr:cNvPr id="52" name="角丸四角形 130">
            <a:hlinkClick xmlns:r="http://schemas.openxmlformats.org/officeDocument/2006/relationships" r:id="rId3" tooltip="「か」に関する品名へ"/>
            <a:extLst>
              <a:ext uri="{FF2B5EF4-FFF2-40B4-BE49-F238E27FC236}">
                <a16:creationId xmlns:a16="http://schemas.microsoft.com/office/drawing/2014/main" id="{4DBFD7E2-A176-404E-B3BC-3B7C66BCF30A}"/>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か</a:t>
            </a:r>
          </a:p>
        </xdr:txBody>
      </xdr:sp>
      <xdr:sp macro="" textlink="">
        <xdr:nvSpPr>
          <xdr:cNvPr id="53" name="角丸四角形 131">
            <a:hlinkClick xmlns:r="http://schemas.openxmlformats.org/officeDocument/2006/relationships" r:id="rId16" tooltip="「き」に関する品名へ"/>
            <a:extLst>
              <a:ext uri="{FF2B5EF4-FFF2-40B4-BE49-F238E27FC236}">
                <a16:creationId xmlns:a16="http://schemas.microsoft.com/office/drawing/2014/main" id="{D185DD5C-794A-480D-B66A-15936FF149D2}"/>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き</a:t>
            </a:r>
          </a:p>
        </xdr:txBody>
      </xdr:sp>
      <xdr:sp macro="" textlink="">
        <xdr:nvSpPr>
          <xdr:cNvPr id="54" name="角丸四角形 132">
            <a:hlinkClick xmlns:r="http://schemas.openxmlformats.org/officeDocument/2006/relationships" r:id="rId17" tooltip="「こ」に関する品名へ"/>
            <a:extLst>
              <a:ext uri="{FF2B5EF4-FFF2-40B4-BE49-F238E27FC236}">
                <a16:creationId xmlns:a16="http://schemas.microsoft.com/office/drawing/2014/main" id="{BB5092FF-7F71-4639-9055-1BA88D6DC522}"/>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こ</a:t>
            </a:r>
          </a:p>
        </xdr:txBody>
      </xdr:sp>
      <xdr:sp macro="" textlink="">
        <xdr:nvSpPr>
          <xdr:cNvPr id="55" name="角丸四角形 133">
            <a:hlinkClick xmlns:r="http://schemas.openxmlformats.org/officeDocument/2006/relationships" r:id="rId18" tooltip="「く」に関する品名へ"/>
            <a:extLst>
              <a:ext uri="{FF2B5EF4-FFF2-40B4-BE49-F238E27FC236}">
                <a16:creationId xmlns:a16="http://schemas.microsoft.com/office/drawing/2014/main" id="{982947F2-F6E4-4C55-8842-ABCC604BC69D}"/>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く</a:t>
            </a:r>
          </a:p>
        </xdr:txBody>
      </xdr:sp>
      <xdr:sp macro="" textlink="">
        <xdr:nvSpPr>
          <xdr:cNvPr id="56" name="角丸四角形 134">
            <a:hlinkClick xmlns:r="http://schemas.openxmlformats.org/officeDocument/2006/relationships" r:id="rId19" tooltip="「け」に関する品名へ"/>
            <a:extLst>
              <a:ext uri="{FF2B5EF4-FFF2-40B4-BE49-F238E27FC236}">
                <a16:creationId xmlns:a16="http://schemas.microsoft.com/office/drawing/2014/main" id="{ED01721E-A6E1-4A59-912A-A3D7253A1775}"/>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け</a:t>
            </a:r>
          </a:p>
        </xdr:txBody>
      </xdr:sp>
    </xdr:grpSp>
    <xdr:clientData/>
  </xdr:twoCellAnchor>
  <xdr:twoCellAnchor>
    <xdr:from>
      <xdr:col>30</xdr:col>
      <xdr:colOff>74547</xdr:colOff>
      <xdr:row>259</xdr:row>
      <xdr:rowOff>115962</xdr:rowOff>
    </xdr:from>
    <xdr:to>
      <xdr:col>31</xdr:col>
      <xdr:colOff>684099</xdr:colOff>
      <xdr:row>260</xdr:row>
      <xdr:rowOff>1662</xdr:rowOff>
    </xdr:to>
    <xdr:grpSp>
      <xdr:nvGrpSpPr>
        <xdr:cNvPr id="57" name="グループ化 56">
          <a:extLst>
            <a:ext uri="{FF2B5EF4-FFF2-40B4-BE49-F238E27FC236}">
              <a16:creationId xmlns:a16="http://schemas.microsoft.com/office/drawing/2014/main" id="{A0A0EF4B-D3D0-45E4-B8DC-A0F8E3DE607D}"/>
            </a:ext>
          </a:extLst>
        </xdr:cNvPr>
        <xdr:cNvGrpSpPr/>
      </xdr:nvGrpSpPr>
      <xdr:grpSpPr>
        <a:xfrm>
          <a:off x="25590661" y="62338705"/>
          <a:ext cx="1660024" cy="103414"/>
          <a:chOff x="2724150" y="1066800"/>
          <a:chExt cx="3480719" cy="295275"/>
        </a:xfrm>
      </xdr:grpSpPr>
      <xdr:sp macro="" textlink="">
        <xdr:nvSpPr>
          <xdr:cNvPr id="58" name="角丸四角形 136">
            <a:hlinkClick xmlns:r="http://schemas.openxmlformats.org/officeDocument/2006/relationships" r:id="rId3" tooltip="「か」に関する品名へ"/>
            <a:extLst>
              <a:ext uri="{FF2B5EF4-FFF2-40B4-BE49-F238E27FC236}">
                <a16:creationId xmlns:a16="http://schemas.microsoft.com/office/drawing/2014/main" id="{51B147A0-8BE1-47D8-94D3-23D79A58E267}"/>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か</a:t>
            </a:r>
          </a:p>
        </xdr:txBody>
      </xdr:sp>
      <xdr:sp macro="" textlink="">
        <xdr:nvSpPr>
          <xdr:cNvPr id="59" name="角丸四角形 137">
            <a:hlinkClick xmlns:r="http://schemas.openxmlformats.org/officeDocument/2006/relationships" r:id="rId16" tooltip="「き」に関する品名へ"/>
            <a:extLst>
              <a:ext uri="{FF2B5EF4-FFF2-40B4-BE49-F238E27FC236}">
                <a16:creationId xmlns:a16="http://schemas.microsoft.com/office/drawing/2014/main" id="{2C29DDBD-4771-4A42-8C09-6017D2E2E527}"/>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き</a:t>
            </a:r>
          </a:p>
        </xdr:txBody>
      </xdr:sp>
      <xdr:sp macro="" textlink="">
        <xdr:nvSpPr>
          <xdr:cNvPr id="60" name="角丸四角形 138">
            <a:hlinkClick xmlns:r="http://schemas.openxmlformats.org/officeDocument/2006/relationships" r:id="rId17" tooltip="「こ」に関する品名へ"/>
            <a:extLst>
              <a:ext uri="{FF2B5EF4-FFF2-40B4-BE49-F238E27FC236}">
                <a16:creationId xmlns:a16="http://schemas.microsoft.com/office/drawing/2014/main" id="{AC345BE2-539C-4100-BAE4-2C77D56D4783}"/>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こ</a:t>
            </a:r>
          </a:p>
        </xdr:txBody>
      </xdr:sp>
      <xdr:sp macro="" textlink="">
        <xdr:nvSpPr>
          <xdr:cNvPr id="61" name="角丸四角形 139">
            <a:hlinkClick xmlns:r="http://schemas.openxmlformats.org/officeDocument/2006/relationships" r:id="rId18" tooltip="「く」に関する品名へ"/>
            <a:extLst>
              <a:ext uri="{FF2B5EF4-FFF2-40B4-BE49-F238E27FC236}">
                <a16:creationId xmlns:a16="http://schemas.microsoft.com/office/drawing/2014/main" id="{880FDDE0-1536-404C-B747-1CE9D6B664BC}"/>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く</a:t>
            </a:r>
          </a:p>
        </xdr:txBody>
      </xdr:sp>
      <xdr:sp macro="" textlink="">
        <xdr:nvSpPr>
          <xdr:cNvPr id="62" name="角丸四角形 140">
            <a:hlinkClick xmlns:r="http://schemas.openxmlformats.org/officeDocument/2006/relationships" r:id="rId19" tooltip="「け」に関する品名へ"/>
            <a:extLst>
              <a:ext uri="{FF2B5EF4-FFF2-40B4-BE49-F238E27FC236}">
                <a16:creationId xmlns:a16="http://schemas.microsoft.com/office/drawing/2014/main" id="{9EB650F5-032E-4FDA-9168-135C0D5B68C8}"/>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け</a:t>
            </a:r>
          </a:p>
        </xdr:txBody>
      </xdr:sp>
    </xdr:grpSp>
    <xdr:clientData/>
  </xdr:twoCellAnchor>
  <xdr:twoCellAnchor>
    <xdr:from>
      <xdr:col>30</xdr:col>
      <xdr:colOff>66264</xdr:colOff>
      <xdr:row>294</xdr:row>
      <xdr:rowOff>124245</xdr:rowOff>
    </xdr:from>
    <xdr:to>
      <xdr:col>31</xdr:col>
      <xdr:colOff>685341</xdr:colOff>
      <xdr:row>295</xdr:row>
      <xdr:rowOff>420</xdr:rowOff>
    </xdr:to>
    <xdr:grpSp>
      <xdr:nvGrpSpPr>
        <xdr:cNvPr id="63" name="グループ化 62">
          <a:extLst>
            <a:ext uri="{FF2B5EF4-FFF2-40B4-BE49-F238E27FC236}">
              <a16:creationId xmlns:a16="http://schemas.microsoft.com/office/drawing/2014/main" id="{DD463AFB-BACE-4FFD-B6C0-78CED84EF51D}"/>
            </a:ext>
          </a:extLst>
        </xdr:cNvPr>
        <xdr:cNvGrpSpPr/>
      </xdr:nvGrpSpPr>
      <xdr:grpSpPr>
        <a:xfrm>
          <a:off x="25582378" y="69988759"/>
          <a:ext cx="1669549" cy="93890"/>
          <a:chOff x="2724150" y="1066800"/>
          <a:chExt cx="3480719" cy="295275"/>
        </a:xfrm>
      </xdr:grpSpPr>
      <xdr:sp macro="" textlink="">
        <xdr:nvSpPr>
          <xdr:cNvPr id="64" name="角丸四角形 142">
            <a:hlinkClick xmlns:r="http://schemas.openxmlformats.org/officeDocument/2006/relationships" r:id="rId3" tooltip="「か」に関する品名へ"/>
            <a:extLst>
              <a:ext uri="{FF2B5EF4-FFF2-40B4-BE49-F238E27FC236}">
                <a16:creationId xmlns:a16="http://schemas.microsoft.com/office/drawing/2014/main" id="{2F4351FE-98AE-4780-A226-04D19641EB73}"/>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か</a:t>
            </a:r>
          </a:p>
        </xdr:txBody>
      </xdr:sp>
      <xdr:sp macro="" textlink="">
        <xdr:nvSpPr>
          <xdr:cNvPr id="65" name="角丸四角形 143">
            <a:hlinkClick xmlns:r="http://schemas.openxmlformats.org/officeDocument/2006/relationships" r:id="rId16" tooltip="「き」に関する品名へ"/>
            <a:extLst>
              <a:ext uri="{FF2B5EF4-FFF2-40B4-BE49-F238E27FC236}">
                <a16:creationId xmlns:a16="http://schemas.microsoft.com/office/drawing/2014/main" id="{A204D728-78E9-4F64-9D35-F34319D4623F}"/>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き</a:t>
            </a:r>
          </a:p>
        </xdr:txBody>
      </xdr:sp>
      <xdr:sp macro="" textlink="">
        <xdr:nvSpPr>
          <xdr:cNvPr id="66" name="角丸四角形 144">
            <a:hlinkClick xmlns:r="http://schemas.openxmlformats.org/officeDocument/2006/relationships" r:id="rId17" tooltip="「こ」に関する品名へ"/>
            <a:extLst>
              <a:ext uri="{FF2B5EF4-FFF2-40B4-BE49-F238E27FC236}">
                <a16:creationId xmlns:a16="http://schemas.microsoft.com/office/drawing/2014/main" id="{F31117E8-D6FC-477A-9FD4-B6EDD5F719D8}"/>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こ</a:t>
            </a:r>
          </a:p>
        </xdr:txBody>
      </xdr:sp>
      <xdr:sp macro="" textlink="">
        <xdr:nvSpPr>
          <xdr:cNvPr id="67" name="角丸四角形 145">
            <a:hlinkClick xmlns:r="http://schemas.openxmlformats.org/officeDocument/2006/relationships" r:id="rId18" tooltip="「く」に関する品名へ"/>
            <a:extLst>
              <a:ext uri="{FF2B5EF4-FFF2-40B4-BE49-F238E27FC236}">
                <a16:creationId xmlns:a16="http://schemas.microsoft.com/office/drawing/2014/main" id="{40756913-618E-4127-A405-BC83333FB1EA}"/>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く</a:t>
            </a:r>
          </a:p>
        </xdr:txBody>
      </xdr:sp>
      <xdr:sp macro="" textlink="">
        <xdr:nvSpPr>
          <xdr:cNvPr id="68" name="角丸四角形 146">
            <a:hlinkClick xmlns:r="http://schemas.openxmlformats.org/officeDocument/2006/relationships" r:id="rId19" tooltip="「け」に関する品名へ"/>
            <a:extLst>
              <a:ext uri="{FF2B5EF4-FFF2-40B4-BE49-F238E27FC236}">
                <a16:creationId xmlns:a16="http://schemas.microsoft.com/office/drawing/2014/main" id="{EA4180C5-650E-4B8B-8D31-D8735AAA0718}"/>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け</a:t>
            </a:r>
          </a:p>
        </xdr:txBody>
      </xdr:sp>
    </xdr:grpSp>
    <xdr:clientData/>
  </xdr:twoCellAnchor>
  <xdr:twoCellAnchor>
    <xdr:from>
      <xdr:col>30</xdr:col>
      <xdr:colOff>74547</xdr:colOff>
      <xdr:row>322</xdr:row>
      <xdr:rowOff>115962</xdr:rowOff>
    </xdr:from>
    <xdr:to>
      <xdr:col>31</xdr:col>
      <xdr:colOff>684099</xdr:colOff>
      <xdr:row>323</xdr:row>
      <xdr:rowOff>1662</xdr:rowOff>
    </xdr:to>
    <xdr:grpSp>
      <xdr:nvGrpSpPr>
        <xdr:cNvPr id="69" name="グループ化 68">
          <a:extLst>
            <a:ext uri="{FF2B5EF4-FFF2-40B4-BE49-F238E27FC236}">
              <a16:creationId xmlns:a16="http://schemas.microsoft.com/office/drawing/2014/main" id="{20C882B4-3BE8-412A-B6D5-FB94D3C3D7FF}"/>
            </a:ext>
          </a:extLst>
        </xdr:cNvPr>
        <xdr:cNvGrpSpPr/>
      </xdr:nvGrpSpPr>
      <xdr:grpSpPr>
        <a:xfrm>
          <a:off x="25590661" y="76539119"/>
          <a:ext cx="1660024" cy="103414"/>
          <a:chOff x="2724150" y="1066800"/>
          <a:chExt cx="3480719" cy="295275"/>
        </a:xfrm>
      </xdr:grpSpPr>
      <xdr:sp macro="" textlink="">
        <xdr:nvSpPr>
          <xdr:cNvPr id="70" name="角丸四角形 148">
            <a:hlinkClick xmlns:r="http://schemas.openxmlformats.org/officeDocument/2006/relationships" r:id="rId3" tooltip="「か」に関する品名へ"/>
            <a:extLst>
              <a:ext uri="{FF2B5EF4-FFF2-40B4-BE49-F238E27FC236}">
                <a16:creationId xmlns:a16="http://schemas.microsoft.com/office/drawing/2014/main" id="{474C7644-A4EC-46D6-9435-0E2C7B1199FF}"/>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か</a:t>
            </a:r>
          </a:p>
        </xdr:txBody>
      </xdr:sp>
      <xdr:sp macro="" textlink="">
        <xdr:nvSpPr>
          <xdr:cNvPr id="71" name="角丸四角形 149">
            <a:hlinkClick xmlns:r="http://schemas.openxmlformats.org/officeDocument/2006/relationships" r:id="rId16" tooltip="「き」に関する品名へ"/>
            <a:extLst>
              <a:ext uri="{FF2B5EF4-FFF2-40B4-BE49-F238E27FC236}">
                <a16:creationId xmlns:a16="http://schemas.microsoft.com/office/drawing/2014/main" id="{700F1332-530E-4110-943F-D8DE726969A6}"/>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き</a:t>
            </a:r>
          </a:p>
        </xdr:txBody>
      </xdr:sp>
      <xdr:sp macro="" textlink="">
        <xdr:nvSpPr>
          <xdr:cNvPr id="72" name="角丸四角形 150">
            <a:hlinkClick xmlns:r="http://schemas.openxmlformats.org/officeDocument/2006/relationships" r:id="rId17" tooltip="「こ」に関する品名へ"/>
            <a:extLst>
              <a:ext uri="{FF2B5EF4-FFF2-40B4-BE49-F238E27FC236}">
                <a16:creationId xmlns:a16="http://schemas.microsoft.com/office/drawing/2014/main" id="{BEC6C705-9E13-4AA0-9111-B66AA757096A}"/>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こ</a:t>
            </a:r>
          </a:p>
        </xdr:txBody>
      </xdr:sp>
      <xdr:sp macro="" textlink="">
        <xdr:nvSpPr>
          <xdr:cNvPr id="73" name="角丸四角形 151">
            <a:hlinkClick xmlns:r="http://schemas.openxmlformats.org/officeDocument/2006/relationships" r:id="rId18" tooltip="「く」に関する品名へ"/>
            <a:extLst>
              <a:ext uri="{FF2B5EF4-FFF2-40B4-BE49-F238E27FC236}">
                <a16:creationId xmlns:a16="http://schemas.microsoft.com/office/drawing/2014/main" id="{FE7077EE-41AF-46D0-B00A-BB5128B96089}"/>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く</a:t>
            </a:r>
          </a:p>
        </xdr:txBody>
      </xdr:sp>
      <xdr:sp macro="" textlink="">
        <xdr:nvSpPr>
          <xdr:cNvPr id="74" name="角丸四角形 152">
            <a:hlinkClick xmlns:r="http://schemas.openxmlformats.org/officeDocument/2006/relationships" r:id="rId19" tooltip="「け」に関する品名へ"/>
            <a:extLst>
              <a:ext uri="{FF2B5EF4-FFF2-40B4-BE49-F238E27FC236}">
                <a16:creationId xmlns:a16="http://schemas.microsoft.com/office/drawing/2014/main" id="{03E4BD57-EADF-4EF9-8C37-2E582DECC20D}"/>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け</a:t>
            </a:r>
          </a:p>
        </xdr:txBody>
      </xdr:sp>
    </xdr:grpSp>
    <xdr:clientData/>
  </xdr:twoCellAnchor>
  <xdr:twoCellAnchor>
    <xdr:from>
      <xdr:col>30</xdr:col>
      <xdr:colOff>74544</xdr:colOff>
      <xdr:row>374</xdr:row>
      <xdr:rowOff>115956</xdr:rowOff>
    </xdr:from>
    <xdr:to>
      <xdr:col>31</xdr:col>
      <xdr:colOff>684096</xdr:colOff>
      <xdr:row>375</xdr:row>
      <xdr:rowOff>1656</xdr:rowOff>
    </xdr:to>
    <xdr:grpSp>
      <xdr:nvGrpSpPr>
        <xdr:cNvPr id="75" name="グループ化 74">
          <a:extLst>
            <a:ext uri="{FF2B5EF4-FFF2-40B4-BE49-F238E27FC236}">
              <a16:creationId xmlns:a16="http://schemas.microsoft.com/office/drawing/2014/main" id="{EB0ED4FF-BE5C-4A86-941E-8E186E2EFE0C}"/>
            </a:ext>
          </a:extLst>
        </xdr:cNvPr>
        <xdr:cNvGrpSpPr/>
      </xdr:nvGrpSpPr>
      <xdr:grpSpPr>
        <a:xfrm>
          <a:off x="25590658" y="88072527"/>
          <a:ext cx="1660024" cy="103415"/>
          <a:chOff x="2724150" y="1066800"/>
          <a:chExt cx="3480719" cy="295275"/>
        </a:xfrm>
      </xdr:grpSpPr>
      <xdr:sp macro="" textlink="">
        <xdr:nvSpPr>
          <xdr:cNvPr id="76" name="角丸四角形 154">
            <a:hlinkClick xmlns:r="http://schemas.openxmlformats.org/officeDocument/2006/relationships" r:id="rId5" tooltip="「さ」に関する品名へ"/>
            <a:extLst>
              <a:ext uri="{FF2B5EF4-FFF2-40B4-BE49-F238E27FC236}">
                <a16:creationId xmlns:a16="http://schemas.microsoft.com/office/drawing/2014/main" id="{2AB97B1C-BD8A-4884-8623-19E2BB95EBB1}"/>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さ</a:t>
            </a:r>
          </a:p>
        </xdr:txBody>
      </xdr:sp>
      <xdr:sp macro="" textlink="">
        <xdr:nvSpPr>
          <xdr:cNvPr id="77" name="角丸四角形 155">
            <a:hlinkClick xmlns:r="http://schemas.openxmlformats.org/officeDocument/2006/relationships" r:id="rId20" tooltip="「し」に関する品名へ"/>
            <a:extLst>
              <a:ext uri="{FF2B5EF4-FFF2-40B4-BE49-F238E27FC236}">
                <a16:creationId xmlns:a16="http://schemas.microsoft.com/office/drawing/2014/main" id="{122461AB-1970-4DCB-B8AA-A647DB812090}"/>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し</a:t>
            </a:r>
          </a:p>
        </xdr:txBody>
      </xdr:sp>
      <xdr:sp macro="" textlink="">
        <xdr:nvSpPr>
          <xdr:cNvPr id="78" name="角丸四角形 156">
            <a:hlinkClick xmlns:r="http://schemas.openxmlformats.org/officeDocument/2006/relationships" r:id="rId21" tooltip="「そ」に関する品名へ"/>
            <a:extLst>
              <a:ext uri="{FF2B5EF4-FFF2-40B4-BE49-F238E27FC236}">
                <a16:creationId xmlns:a16="http://schemas.microsoft.com/office/drawing/2014/main" id="{1E6D4A61-62D1-4460-B7C4-3D9160556342}"/>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そ</a:t>
            </a:r>
          </a:p>
        </xdr:txBody>
      </xdr:sp>
      <xdr:sp macro="" textlink="">
        <xdr:nvSpPr>
          <xdr:cNvPr id="79" name="角丸四角形 157">
            <a:hlinkClick xmlns:r="http://schemas.openxmlformats.org/officeDocument/2006/relationships" r:id="rId22" tooltip="「す」に関する品名へ"/>
            <a:extLst>
              <a:ext uri="{FF2B5EF4-FFF2-40B4-BE49-F238E27FC236}">
                <a16:creationId xmlns:a16="http://schemas.microsoft.com/office/drawing/2014/main" id="{75513EB0-259B-4AF8-BD88-50B0C94F5332}"/>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す</a:t>
            </a:r>
          </a:p>
        </xdr:txBody>
      </xdr:sp>
      <xdr:sp macro="" textlink="">
        <xdr:nvSpPr>
          <xdr:cNvPr id="80" name="角丸四角形 158">
            <a:hlinkClick xmlns:r="http://schemas.openxmlformats.org/officeDocument/2006/relationships" r:id="rId23" tooltip="「せ」に関する品名へ"/>
            <a:extLst>
              <a:ext uri="{FF2B5EF4-FFF2-40B4-BE49-F238E27FC236}">
                <a16:creationId xmlns:a16="http://schemas.microsoft.com/office/drawing/2014/main" id="{6F027134-C732-4C77-95DC-B80949DEEDDD}"/>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せ</a:t>
            </a:r>
          </a:p>
        </xdr:txBody>
      </xdr:sp>
    </xdr:grpSp>
    <xdr:clientData/>
  </xdr:twoCellAnchor>
  <xdr:twoCellAnchor>
    <xdr:from>
      <xdr:col>30</xdr:col>
      <xdr:colOff>74534</xdr:colOff>
      <xdr:row>571</xdr:row>
      <xdr:rowOff>107675</xdr:rowOff>
    </xdr:from>
    <xdr:to>
      <xdr:col>31</xdr:col>
      <xdr:colOff>684086</xdr:colOff>
      <xdr:row>572</xdr:row>
      <xdr:rowOff>2900</xdr:rowOff>
    </xdr:to>
    <xdr:grpSp>
      <xdr:nvGrpSpPr>
        <xdr:cNvPr id="81" name="グループ化 80">
          <a:extLst>
            <a:ext uri="{FF2B5EF4-FFF2-40B4-BE49-F238E27FC236}">
              <a16:creationId xmlns:a16="http://schemas.microsoft.com/office/drawing/2014/main" id="{F49B44EF-C3A7-431E-94E3-0CD9D2E18997}"/>
            </a:ext>
          </a:extLst>
        </xdr:cNvPr>
        <xdr:cNvGrpSpPr/>
      </xdr:nvGrpSpPr>
      <xdr:grpSpPr>
        <a:xfrm>
          <a:off x="25590648" y="132053418"/>
          <a:ext cx="1660024" cy="112939"/>
          <a:chOff x="2724150" y="1066800"/>
          <a:chExt cx="3480719" cy="295275"/>
        </a:xfrm>
      </xdr:grpSpPr>
      <xdr:sp macro="" textlink="">
        <xdr:nvSpPr>
          <xdr:cNvPr id="82" name="角丸四角形 184">
            <a:hlinkClick xmlns:r="http://schemas.openxmlformats.org/officeDocument/2006/relationships" r:id="rId8" tooltip="「た」に関する品名へ"/>
            <a:extLst>
              <a:ext uri="{FF2B5EF4-FFF2-40B4-BE49-F238E27FC236}">
                <a16:creationId xmlns:a16="http://schemas.microsoft.com/office/drawing/2014/main" id="{EFB0D871-8C38-4E97-9E83-37DDFFCADFFA}"/>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た</a:t>
            </a:r>
          </a:p>
        </xdr:txBody>
      </xdr:sp>
      <xdr:sp macro="" textlink="">
        <xdr:nvSpPr>
          <xdr:cNvPr id="83" name="角丸四角形 185">
            <a:hlinkClick xmlns:r="http://schemas.openxmlformats.org/officeDocument/2006/relationships" r:id="rId24" tooltip="「ち」に関する品名へ"/>
            <a:extLst>
              <a:ext uri="{FF2B5EF4-FFF2-40B4-BE49-F238E27FC236}">
                <a16:creationId xmlns:a16="http://schemas.microsoft.com/office/drawing/2014/main" id="{7D879585-4F9F-49FB-8B45-7E4EB6D58BA8}"/>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ち</a:t>
            </a:r>
          </a:p>
        </xdr:txBody>
      </xdr:sp>
      <xdr:sp macro="" textlink="">
        <xdr:nvSpPr>
          <xdr:cNvPr id="84" name="角丸四角形 186">
            <a:hlinkClick xmlns:r="http://schemas.openxmlformats.org/officeDocument/2006/relationships" r:id="rId25" tooltip="「と」に関する品名へ"/>
            <a:extLst>
              <a:ext uri="{FF2B5EF4-FFF2-40B4-BE49-F238E27FC236}">
                <a16:creationId xmlns:a16="http://schemas.microsoft.com/office/drawing/2014/main" id="{F36F6762-B29C-4399-8E68-D6AD2278512F}"/>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と</a:t>
            </a:r>
          </a:p>
        </xdr:txBody>
      </xdr:sp>
      <xdr:sp macro="" textlink="">
        <xdr:nvSpPr>
          <xdr:cNvPr id="85" name="角丸四角形 187">
            <a:hlinkClick xmlns:r="http://schemas.openxmlformats.org/officeDocument/2006/relationships" r:id="rId26" tooltip="「つ」に関する品名へ"/>
            <a:extLst>
              <a:ext uri="{FF2B5EF4-FFF2-40B4-BE49-F238E27FC236}">
                <a16:creationId xmlns:a16="http://schemas.microsoft.com/office/drawing/2014/main" id="{DC1FA17D-41CA-4B0E-81A7-CFDD2A037E4A}"/>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つ</a:t>
            </a:r>
          </a:p>
        </xdr:txBody>
      </xdr:sp>
      <xdr:sp macro="" textlink="">
        <xdr:nvSpPr>
          <xdr:cNvPr id="86" name="角丸四角形 188">
            <a:hlinkClick xmlns:r="http://schemas.openxmlformats.org/officeDocument/2006/relationships" r:id="rId27" tooltip="「て」に関する品名へ"/>
            <a:extLst>
              <a:ext uri="{FF2B5EF4-FFF2-40B4-BE49-F238E27FC236}">
                <a16:creationId xmlns:a16="http://schemas.microsoft.com/office/drawing/2014/main" id="{605ACD11-14BB-4007-9418-44FF1FB7AFA3}"/>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て</a:t>
            </a:r>
          </a:p>
        </xdr:txBody>
      </xdr:sp>
    </xdr:grpSp>
    <xdr:clientData/>
  </xdr:twoCellAnchor>
  <xdr:twoCellAnchor>
    <xdr:from>
      <xdr:col>30</xdr:col>
      <xdr:colOff>74545</xdr:colOff>
      <xdr:row>760</xdr:row>
      <xdr:rowOff>124241</xdr:rowOff>
    </xdr:from>
    <xdr:to>
      <xdr:col>31</xdr:col>
      <xdr:colOff>684097</xdr:colOff>
      <xdr:row>761</xdr:row>
      <xdr:rowOff>416</xdr:rowOff>
    </xdr:to>
    <xdr:grpSp>
      <xdr:nvGrpSpPr>
        <xdr:cNvPr id="87" name="グループ化 86">
          <a:extLst>
            <a:ext uri="{FF2B5EF4-FFF2-40B4-BE49-F238E27FC236}">
              <a16:creationId xmlns:a16="http://schemas.microsoft.com/office/drawing/2014/main" id="{20C2DA90-0111-4C1E-82CC-CB3AD723FD3E}"/>
            </a:ext>
          </a:extLst>
        </xdr:cNvPr>
        <xdr:cNvGrpSpPr/>
      </xdr:nvGrpSpPr>
      <xdr:grpSpPr>
        <a:xfrm>
          <a:off x="25590659" y="174273898"/>
          <a:ext cx="1660024" cy="93889"/>
          <a:chOff x="2724150" y="1066800"/>
          <a:chExt cx="3480719" cy="295275"/>
        </a:xfrm>
      </xdr:grpSpPr>
      <xdr:sp macro="" textlink="">
        <xdr:nvSpPr>
          <xdr:cNvPr id="88" name="角丸四角形 214">
            <a:hlinkClick xmlns:r="http://schemas.openxmlformats.org/officeDocument/2006/relationships" r:id="rId4" tooltip="「な」に関する品名へ"/>
            <a:extLst>
              <a:ext uri="{FF2B5EF4-FFF2-40B4-BE49-F238E27FC236}">
                <a16:creationId xmlns:a16="http://schemas.microsoft.com/office/drawing/2014/main" id="{B8615561-CC5A-41FA-8A4D-256443917633}"/>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な</a:t>
            </a:r>
          </a:p>
        </xdr:txBody>
      </xdr:sp>
      <xdr:sp macro="" textlink="">
        <xdr:nvSpPr>
          <xdr:cNvPr id="89" name="角丸四角形 215">
            <a:hlinkClick xmlns:r="http://schemas.openxmlformats.org/officeDocument/2006/relationships" r:id="rId28" tooltip="「に」に関する品名へ"/>
            <a:extLst>
              <a:ext uri="{FF2B5EF4-FFF2-40B4-BE49-F238E27FC236}">
                <a16:creationId xmlns:a16="http://schemas.microsoft.com/office/drawing/2014/main" id="{578986E7-C4FE-4BED-8D61-2250AD69FA7D}"/>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に</a:t>
            </a:r>
          </a:p>
        </xdr:txBody>
      </xdr:sp>
      <xdr:sp macro="" textlink="">
        <xdr:nvSpPr>
          <xdr:cNvPr id="90" name="角丸四角形 216">
            <a:hlinkClick xmlns:r="http://schemas.openxmlformats.org/officeDocument/2006/relationships" r:id="rId29" tooltip="「の」に関する品名へ"/>
            <a:extLst>
              <a:ext uri="{FF2B5EF4-FFF2-40B4-BE49-F238E27FC236}">
                <a16:creationId xmlns:a16="http://schemas.microsoft.com/office/drawing/2014/main" id="{9035E6E3-0CFC-472E-B685-4755D7B41E1C}"/>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の</a:t>
            </a:r>
          </a:p>
        </xdr:txBody>
      </xdr:sp>
      <xdr:sp macro="" textlink="">
        <xdr:nvSpPr>
          <xdr:cNvPr id="91" name="角丸四角形 217">
            <a:hlinkClick xmlns:r="http://schemas.openxmlformats.org/officeDocument/2006/relationships" r:id="rId30" tooltip="「ぬ」に関する品名へ"/>
            <a:extLst>
              <a:ext uri="{FF2B5EF4-FFF2-40B4-BE49-F238E27FC236}">
                <a16:creationId xmlns:a16="http://schemas.microsoft.com/office/drawing/2014/main" id="{3563C7EE-1478-4337-8BDD-B57105A3CF3D}"/>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ぬ</a:t>
            </a:r>
          </a:p>
        </xdr:txBody>
      </xdr:sp>
      <xdr:sp macro="" textlink="">
        <xdr:nvSpPr>
          <xdr:cNvPr id="92" name="角丸四角形 218">
            <a:hlinkClick xmlns:r="http://schemas.openxmlformats.org/officeDocument/2006/relationships" r:id="rId31" tooltip="「ね」に関する品名へ"/>
            <a:extLst>
              <a:ext uri="{FF2B5EF4-FFF2-40B4-BE49-F238E27FC236}">
                <a16:creationId xmlns:a16="http://schemas.microsoft.com/office/drawing/2014/main" id="{753D2B92-FDD0-4F06-A904-C3A08664AF4E}"/>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ね</a:t>
            </a:r>
          </a:p>
        </xdr:txBody>
      </xdr:sp>
    </xdr:grpSp>
    <xdr:clientData/>
  </xdr:twoCellAnchor>
  <xdr:twoCellAnchor>
    <xdr:from>
      <xdr:col>30</xdr:col>
      <xdr:colOff>74535</xdr:colOff>
      <xdr:row>852</xdr:row>
      <xdr:rowOff>124240</xdr:rowOff>
    </xdr:from>
    <xdr:to>
      <xdr:col>31</xdr:col>
      <xdr:colOff>684087</xdr:colOff>
      <xdr:row>853</xdr:row>
      <xdr:rowOff>415</xdr:rowOff>
    </xdr:to>
    <xdr:grpSp>
      <xdr:nvGrpSpPr>
        <xdr:cNvPr id="93" name="グループ化 92">
          <a:extLst>
            <a:ext uri="{FF2B5EF4-FFF2-40B4-BE49-F238E27FC236}">
              <a16:creationId xmlns:a16="http://schemas.microsoft.com/office/drawing/2014/main" id="{C8A9BA6D-CCB0-418C-A850-59F6F3C46247}"/>
            </a:ext>
          </a:extLst>
        </xdr:cNvPr>
        <xdr:cNvGrpSpPr/>
      </xdr:nvGrpSpPr>
      <xdr:grpSpPr>
        <a:xfrm>
          <a:off x="25590649" y="192621769"/>
          <a:ext cx="1660024" cy="93889"/>
          <a:chOff x="2724150" y="1066800"/>
          <a:chExt cx="3480719" cy="295275"/>
        </a:xfrm>
      </xdr:grpSpPr>
      <xdr:sp macro="" textlink="">
        <xdr:nvSpPr>
          <xdr:cNvPr id="94" name="角丸四角形 244">
            <a:hlinkClick xmlns:r="http://schemas.openxmlformats.org/officeDocument/2006/relationships" r:id="rId7" tooltip="「は」に関する品名へ"/>
            <a:extLst>
              <a:ext uri="{FF2B5EF4-FFF2-40B4-BE49-F238E27FC236}">
                <a16:creationId xmlns:a16="http://schemas.microsoft.com/office/drawing/2014/main" id="{EBC0A2E6-17A2-40A5-A739-AB32E7F2BFC5}"/>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は</a:t>
            </a:r>
          </a:p>
        </xdr:txBody>
      </xdr:sp>
      <xdr:sp macro="" textlink="">
        <xdr:nvSpPr>
          <xdr:cNvPr id="95" name="角丸四角形 245">
            <a:hlinkClick xmlns:r="http://schemas.openxmlformats.org/officeDocument/2006/relationships" r:id="rId32" tooltip="「ひ」に関する品名へ"/>
            <a:extLst>
              <a:ext uri="{FF2B5EF4-FFF2-40B4-BE49-F238E27FC236}">
                <a16:creationId xmlns:a16="http://schemas.microsoft.com/office/drawing/2014/main" id="{06AC8D87-3406-49FA-83A5-7E303928BD37}"/>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ひ</a:t>
            </a:r>
          </a:p>
        </xdr:txBody>
      </xdr:sp>
      <xdr:sp macro="" textlink="">
        <xdr:nvSpPr>
          <xdr:cNvPr id="96" name="角丸四角形 246">
            <a:hlinkClick xmlns:r="http://schemas.openxmlformats.org/officeDocument/2006/relationships" r:id="rId33" tooltip="「ほ」に関する品名へ"/>
            <a:extLst>
              <a:ext uri="{FF2B5EF4-FFF2-40B4-BE49-F238E27FC236}">
                <a16:creationId xmlns:a16="http://schemas.microsoft.com/office/drawing/2014/main" id="{F21F589E-925C-4D92-B029-B0E9FA84778B}"/>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ほ</a:t>
            </a:r>
          </a:p>
        </xdr:txBody>
      </xdr:sp>
      <xdr:sp macro="" textlink="">
        <xdr:nvSpPr>
          <xdr:cNvPr id="97" name="角丸四角形 247">
            <a:hlinkClick xmlns:r="http://schemas.openxmlformats.org/officeDocument/2006/relationships" r:id="rId34" tooltip="「ふ」に関する品名へ"/>
            <a:extLst>
              <a:ext uri="{FF2B5EF4-FFF2-40B4-BE49-F238E27FC236}">
                <a16:creationId xmlns:a16="http://schemas.microsoft.com/office/drawing/2014/main" id="{AB898660-9CD8-4C2C-B065-AD0F00EB7F1E}"/>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ふ</a:t>
            </a:r>
          </a:p>
        </xdr:txBody>
      </xdr:sp>
      <xdr:sp macro="" textlink="">
        <xdr:nvSpPr>
          <xdr:cNvPr id="98" name="角丸四角形 248">
            <a:hlinkClick xmlns:r="http://schemas.openxmlformats.org/officeDocument/2006/relationships" r:id="rId35" tooltip="「へ」に関する品名へ"/>
            <a:extLst>
              <a:ext uri="{FF2B5EF4-FFF2-40B4-BE49-F238E27FC236}">
                <a16:creationId xmlns:a16="http://schemas.microsoft.com/office/drawing/2014/main" id="{BA9F2D06-4E2D-435D-850B-EAA9C9192014}"/>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へ</a:t>
            </a:r>
          </a:p>
        </xdr:txBody>
      </xdr:sp>
    </xdr:grpSp>
    <xdr:clientData/>
  </xdr:twoCellAnchor>
  <xdr:twoCellAnchor>
    <xdr:from>
      <xdr:col>30</xdr:col>
      <xdr:colOff>74537</xdr:colOff>
      <xdr:row>1044</xdr:row>
      <xdr:rowOff>115958</xdr:rowOff>
    </xdr:from>
    <xdr:to>
      <xdr:col>31</xdr:col>
      <xdr:colOff>684089</xdr:colOff>
      <xdr:row>1045</xdr:row>
      <xdr:rowOff>1658</xdr:rowOff>
    </xdr:to>
    <xdr:grpSp>
      <xdr:nvGrpSpPr>
        <xdr:cNvPr id="99" name="グループ化 98">
          <a:extLst>
            <a:ext uri="{FF2B5EF4-FFF2-40B4-BE49-F238E27FC236}">
              <a16:creationId xmlns:a16="http://schemas.microsoft.com/office/drawing/2014/main" id="{F353C987-43FA-498E-A64F-AB71936BE725}"/>
            </a:ext>
          </a:extLst>
        </xdr:cNvPr>
        <xdr:cNvGrpSpPr/>
      </xdr:nvGrpSpPr>
      <xdr:grpSpPr>
        <a:xfrm>
          <a:off x="25590651" y="234213244"/>
          <a:ext cx="1660024" cy="103414"/>
          <a:chOff x="2724150" y="1066800"/>
          <a:chExt cx="3480719" cy="295275"/>
        </a:xfrm>
      </xdr:grpSpPr>
      <xdr:sp macro="" textlink="">
        <xdr:nvSpPr>
          <xdr:cNvPr id="100" name="角丸四角形 274">
            <a:hlinkClick xmlns:r="http://schemas.openxmlformats.org/officeDocument/2006/relationships" r:id="rId10" tooltip="「ま」に関する品名へ"/>
            <a:extLst>
              <a:ext uri="{FF2B5EF4-FFF2-40B4-BE49-F238E27FC236}">
                <a16:creationId xmlns:a16="http://schemas.microsoft.com/office/drawing/2014/main" id="{194DA546-D240-4060-A334-07BDE5035080}"/>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ま</a:t>
            </a:r>
          </a:p>
        </xdr:txBody>
      </xdr:sp>
      <xdr:sp macro="" textlink="">
        <xdr:nvSpPr>
          <xdr:cNvPr id="101" name="角丸四角形 275">
            <a:hlinkClick xmlns:r="http://schemas.openxmlformats.org/officeDocument/2006/relationships" r:id="rId36" tooltip="「み」に関する品名へ"/>
            <a:extLst>
              <a:ext uri="{FF2B5EF4-FFF2-40B4-BE49-F238E27FC236}">
                <a16:creationId xmlns:a16="http://schemas.microsoft.com/office/drawing/2014/main" id="{B9DDE072-7097-4FED-ACD8-9EC081561A2C}"/>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み</a:t>
            </a:r>
          </a:p>
        </xdr:txBody>
      </xdr:sp>
      <xdr:sp macro="" textlink="">
        <xdr:nvSpPr>
          <xdr:cNvPr id="102" name="角丸四角形 276">
            <a:hlinkClick xmlns:r="http://schemas.openxmlformats.org/officeDocument/2006/relationships" r:id="rId37" tooltip="「も」に関する品名へ"/>
            <a:extLst>
              <a:ext uri="{FF2B5EF4-FFF2-40B4-BE49-F238E27FC236}">
                <a16:creationId xmlns:a16="http://schemas.microsoft.com/office/drawing/2014/main" id="{29ECEA71-6CEF-4B1A-8E30-F6042D40D9BC}"/>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も</a:t>
            </a:r>
          </a:p>
        </xdr:txBody>
      </xdr:sp>
      <xdr:sp macro="" textlink="">
        <xdr:nvSpPr>
          <xdr:cNvPr id="103" name="角丸四角形 277">
            <a:hlinkClick xmlns:r="http://schemas.openxmlformats.org/officeDocument/2006/relationships" r:id="rId38" tooltip="「む」に関する品名へ"/>
            <a:extLst>
              <a:ext uri="{FF2B5EF4-FFF2-40B4-BE49-F238E27FC236}">
                <a16:creationId xmlns:a16="http://schemas.microsoft.com/office/drawing/2014/main" id="{9186A8B4-31E6-40F2-BCC0-F5C293323A0E}"/>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む</a:t>
            </a:r>
          </a:p>
        </xdr:txBody>
      </xdr:sp>
      <xdr:sp macro="" textlink="">
        <xdr:nvSpPr>
          <xdr:cNvPr id="104" name="角丸四角形 278">
            <a:hlinkClick xmlns:r="http://schemas.openxmlformats.org/officeDocument/2006/relationships" r:id="rId39" tooltip="「め」に関する品名へ"/>
            <a:extLst>
              <a:ext uri="{FF2B5EF4-FFF2-40B4-BE49-F238E27FC236}">
                <a16:creationId xmlns:a16="http://schemas.microsoft.com/office/drawing/2014/main" id="{EF649F24-AB33-4561-88BC-1ADCFC3F05E4}"/>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め</a:t>
            </a:r>
          </a:p>
        </xdr:txBody>
      </xdr:sp>
    </xdr:grpSp>
    <xdr:clientData/>
  </xdr:twoCellAnchor>
  <xdr:twoCellAnchor>
    <xdr:from>
      <xdr:col>30</xdr:col>
      <xdr:colOff>66262</xdr:colOff>
      <xdr:row>1121</xdr:row>
      <xdr:rowOff>124240</xdr:rowOff>
    </xdr:from>
    <xdr:to>
      <xdr:col>31</xdr:col>
      <xdr:colOff>685339</xdr:colOff>
      <xdr:row>1122</xdr:row>
      <xdr:rowOff>415</xdr:rowOff>
    </xdr:to>
    <xdr:grpSp>
      <xdr:nvGrpSpPr>
        <xdr:cNvPr id="105" name="グループ化 104">
          <a:extLst>
            <a:ext uri="{FF2B5EF4-FFF2-40B4-BE49-F238E27FC236}">
              <a16:creationId xmlns:a16="http://schemas.microsoft.com/office/drawing/2014/main" id="{35E49F91-33C3-4071-9310-35EC73A24B12}"/>
            </a:ext>
          </a:extLst>
        </xdr:cNvPr>
        <xdr:cNvGrpSpPr/>
      </xdr:nvGrpSpPr>
      <xdr:grpSpPr>
        <a:xfrm>
          <a:off x="25582376" y="250071126"/>
          <a:ext cx="1669549" cy="93889"/>
          <a:chOff x="2724150" y="1066800"/>
          <a:chExt cx="3480719" cy="295275"/>
        </a:xfrm>
      </xdr:grpSpPr>
      <xdr:sp macro="" textlink="">
        <xdr:nvSpPr>
          <xdr:cNvPr id="106" name="角丸四角形 304">
            <a:hlinkClick xmlns:r="http://schemas.openxmlformats.org/officeDocument/2006/relationships" r:id="rId11" tooltip="「や」に関する品名へ"/>
            <a:extLst>
              <a:ext uri="{FF2B5EF4-FFF2-40B4-BE49-F238E27FC236}">
                <a16:creationId xmlns:a16="http://schemas.microsoft.com/office/drawing/2014/main" id="{FF316342-FDB7-4EBD-B090-7EA0C33D359C}"/>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や</a:t>
            </a:r>
          </a:p>
        </xdr:txBody>
      </xdr:sp>
      <xdr:sp macro="" textlink="">
        <xdr:nvSpPr>
          <xdr:cNvPr id="107" name="角丸四角形 305">
            <a:extLst>
              <a:ext uri="{FF2B5EF4-FFF2-40B4-BE49-F238E27FC236}">
                <a16:creationId xmlns:a16="http://schemas.microsoft.com/office/drawing/2014/main" id="{C0F7C78B-E79B-490A-AB0C-EF9A9DE52B42}"/>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400" b="1">
              <a:solidFill>
                <a:sysClr val="windowText" lastClr="000000"/>
              </a:solidFill>
            </a:endParaRPr>
          </a:p>
        </xdr:txBody>
      </xdr:sp>
      <xdr:sp macro="" textlink="">
        <xdr:nvSpPr>
          <xdr:cNvPr id="108" name="角丸四角形 306">
            <a:hlinkClick xmlns:r="http://schemas.openxmlformats.org/officeDocument/2006/relationships" r:id="rId40" tooltip="「よ」に関する品名へ"/>
            <a:extLst>
              <a:ext uri="{FF2B5EF4-FFF2-40B4-BE49-F238E27FC236}">
                <a16:creationId xmlns:a16="http://schemas.microsoft.com/office/drawing/2014/main" id="{53ACBD54-B74C-447D-A2F4-0A4AD4AB20C7}"/>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よ</a:t>
            </a:r>
          </a:p>
        </xdr:txBody>
      </xdr:sp>
      <xdr:sp macro="" textlink="">
        <xdr:nvSpPr>
          <xdr:cNvPr id="109" name="角丸四角形 307">
            <a:hlinkClick xmlns:r="http://schemas.openxmlformats.org/officeDocument/2006/relationships" r:id="rId41" tooltip="「ゆ」に関する品名へ"/>
            <a:extLst>
              <a:ext uri="{FF2B5EF4-FFF2-40B4-BE49-F238E27FC236}">
                <a16:creationId xmlns:a16="http://schemas.microsoft.com/office/drawing/2014/main" id="{B8093C43-2A59-4E6C-B197-5E0B6B99F32D}"/>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ゆ</a:t>
            </a:r>
          </a:p>
        </xdr:txBody>
      </xdr:sp>
      <xdr:sp macro="" textlink="">
        <xdr:nvSpPr>
          <xdr:cNvPr id="110" name="角丸四角形 308">
            <a:extLst>
              <a:ext uri="{FF2B5EF4-FFF2-40B4-BE49-F238E27FC236}">
                <a16:creationId xmlns:a16="http://schemas.microsoft.com/office/drawing/2014/main" id="{FA14268C-0DC2-4E3D-B7F6-4A10E419B15C}"/>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400" b="1">
              <a:solidFill>
                <a:sysClr val="windowText" lastClr="000000"/>
              </a:solidFill>
            </a:endParaRPr>
          </a:p>
        </xdr:txBody>
      </xdr:sp>
    </xdr:grpSp>
    <xdr:clientData/>
  </xdr:twoCellAnchor>
  <xdr:twoCellAnchor>
    <xdr:from>
      <xdr:col>30</xdr:col>
      <xdr:colOff>74542</xdr:colOff>
      <xdr:row>1155</xdr:row>
      <xdr:rowOff>115957</xdr:rowOff>
    </xdr:from>
    <xdr:to>
      <xdr:col>31</xdr:col>
      <xdr:colOff>684094</xdr:colOff>
      <xdr:row>1156</xdr:row>
      <xdr:rowOff>1657</xdr:rowOff>
    </xdr:to>
    <xdr:grpSp>
      <xdr:nvGrpSpPr>
        <xdr:cNvPr id="111" name="グループ化 110">
          <a:extLst>
            <a:ext uri="{FF2B5EF4-FFF2-40B4-BE49-F238E27FC236}">
              <a16:creationId xmlns:a16="http://schemas.microsoft.com/office/drawing/2014/main" id="{CE51343A-A5B9-4E16-AAAC-2F39A6ED26A1}"/>
            </a:ext>
          </a:extLst>
        </xdr:cNvPr>
        <xdr:cNvGrpSpPr/>
      </xdr:nvGrpSpPr>
      <xdr:grpSpPr>
        <a:xfrm>
          <a:off x="25590656" y="257448800"/>
          <a:ext cx="1660024" cy="103414"/>
          <a:chOff x="2724150" y="1066800"/>
          <a:chExt cx="3480719" cy="295275"/>
        </a:xfrm>
      </xdr:grpSpPr>
      <xdr:sp macro="" textlink="">
        <xdr:nvSpPr>
          <xdr:cNvPr id="112" name="角丸四角形 322">
            <a:hlinkClick xmlns:r="http://schemas.openxmlformats.org/officeDocument/2006/relationships" r:id="rId6" tooltip="「ら」に関する品名へ"/>
            <a:extLst>
              <a:ext uri="{FF2B5EF4-FFF2-40B4-BE49-F238E27FC236}">
                <a16:creationId xmlns:a16="http://schemas.microsoft.com/office/drawing/2014/main" id="{CB3C1320-871E-444C-9872-6F3D88BBFBB4}"/>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ら</a:t>
            </a:r>
          </a:p>
        </xdr:txBody>
      </xdr:sp>
      <xdr:sp macro="" textlink="">
        <xdr:nvSpPr>
          <xdr:cNvPr id="113" name="角丸四角形 323">
            <a:hlinkClick xmlns:r="http://schemas.openxmlformats.org/officeDocument/2006/relationships" r:id="rId42" tooltip="「り」に関する品名へ"/>
            <a:extLst>
              <a:ext uri="{FF2B5EF4-FFF2-40B4-BE49-F238E27FC236}">
                <a16:creationId xmlns:a16="http://schemas.microsoft.com/office/drawing/2014/main" id="{23533DAF-F69B-4D65-83F7-01C1E7279792}"/>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り</a:t>
            </a:r>
          </a:p>
        </xdr:txBody>
      </xdr:sp>
      <xdr:sp macro="" textlink="">
        <xdr:nvSpPr>
          <xdr:cNvPr id="114" name="角丸四角形 324">
            <a:hlinkClick xmlns:r="http://schemas.openxmlformats.org/officeDocument/2006/relationships" r:id="rId43" tooltip="「ろ」に関する品名へ"/>
            <a:extLst>
              <a:ext uri="{FF2B5EF4-FFF2-40B4-BE49-F238E27FC236}">
                <a16:creationId xmlns:a16="http://schemas.microsoft.com/office/drawing/2014/main" id="{9EC3A021-D05B-4C19-B8ED-CA836EC09C7D}"/>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ろ</a:t>
            </a:r>
          </a:p>
        </xdr:txBody>
      </xdr:sp>
      <xdr:sp macro="" textlink="">
        <xdr:nvSpPr>
          <xdr:cNvPr id="115" name="角丸四角形 325">
            <a:hlinkClick xmlns:r="http://schemas.openxmlformats.org/officeDocument/2006/relationships" r:id="rId44" tooltip="「る」に関する品名へ"/>
            <a:extLst>
              <a:ext uri="{FF2B5EF4-FFF2-40B4-BE49-F238E27FC236}">
                <a16:creationId xmlns:a16="http://schemas.microsoft.com/office/drawing/2014/main" id="{6AA4C614-15EA-4F60-8DF6-35CE4EFCC8CC}"/>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る</a:t>
            </a:r>
          </a:p>
        </xdr:txBody>
      </xdr:sp>
      <xdr:sp macro="" textlink="">
        <xdr:nvSpPr>
          <xdr:cNvPr id="116" name="角丸四角形 326">
            <a:hlinkClick xmlns:r="http://schemas.openxmlformats.org/officeDocument/2006/relationships" r:id="rId45" tooltip="「れ」に関する品名へ"/>
            <a:extLst>
              <a:ext uri="{FF2B5EF4-FFF2-40B4-BE49-F238E27FC236}">
                <a16:creationId xmlns:a16="http://schemas.microsoft.com/office/drawing/2014/main" id="{D742ACF6-D2AD-45A5-9090-F9F44C93EF31}"/>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れ</a:t>
            </a:r>
          </a:p>
        </xdr:txBody>
      </xdr:sp>
    </xdr:grpSp>
    <xdr:clientData/>
  </xdr:twoCellAnchor>
  <xdr:twoCellAnchor>
    <xdr:from>
      <xdr:col>30</xdr:col>
      <xdr:colOff>66264</xdr:colOff>
      <xdr:row>1228</xdr:row>
      <xdr:rowOff>124245</xdr:rowOff>
    </xdr:from>
    <xdr:to>
      <xdr:col>31</xdr:col>
      <xdr:colOff>685341</xdr:colOff>
      <xdr:row>1229</xdr:row>
      <xdr:rowOff>420</xdr:rowOff>
    </xdr:to>
    <xdr:grpSp>
      <xdr:nvGrpSpPr>
        <xdr:cNvPr id="117" name="グループ化 116">
          <a:extLst>
            <a:ext uri="{FF2B5EF4-FFF2-40B4-BE49-F238E27FC236}">
              <a16:creationId xmlns:a16="http://schemas.microsoft.com/office/drawing/2014/main" id="{57080113-5276-4AA6-9D81-3F679F0B61FC}"/>
            </a:ext>
          </a:extLst>
        </xdr:cNvPr>
        <xdr:cNvGrpSpPr/>
      </xdr:nvGrpSpPr>
      <xdr:grpSpPr>
        <a:xfrm>
          <a:off x="25582378" y="272239888"/>
          <a:ext cx="1669549" cy="93889"/>
          <a:chOff x="2724150" y="1066800"/>
          <a:chExt cx="3480719" cy="295275"/>
        </a:xfrm>
      </xdr:grpSpPr>
      <xdr:sp macro="" textlink="">
        <xdr:nvSpPr>
          <xdr:cNvPr id="118" name="角丸四角形 352">
            <a:hlinkClick xmlns:r="http://schemas.openxmlformats.org/officeDocument/2006/relationships" r:id="rId9" tooltip="「わ」に関する品名へ"/>
            <a:extLst>
              <a:ext uri="{FF2B5EF4-FFF2-40B4-BE49-F238E27FC236}">
                <a16:creationId xmlns:a16="http://schemas.microsoft.com/office/drawing/2014/main" id="{F43810F5-4B73-4B4C-B7F7-2044E4C53182}"/>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わ</a:t>
            </a:r>
          </a:p>
        </xdr:txBody>
      </xdr:sp>
      <xdr:sp macro="" textlink="">
        <xdr:nvSpPr>
          <xdr:cNvPr id="119" name="角丸四角形 353">
            <a:extLst>
              <a:ext uri="{FF2B5EF4-FFF2-40B4-BE49-F238E27FC236}">
                <a16:creationId xmlns:a16="http://schemas.microsoft.com/office/drawing/2014/main" id="{BC3F0216-72BB-44DB-9E50-37C73FC7FEC0}"/>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400" b="1">
              <a:solidFill>
                <a:sysClr val="windowText" lastClr="000000"/>
              </a:solidFill>
            </a:endParaRPr>
          </a:p>
        </xdr:txBody>
      </xdr:sp>
      <xdr:sp macro="" textlink="">
        <xdr:nvSpPr>
          <xdr:cNvPr id="120" name="角丸四角形 354">
            <a:extLst>
              <a:ext uri="{FF2B5EF4-FFF2-40B4-BE49-F238E27FC236}">
                <a16:creationId xmlns:a16="http://schemas.microsoft.com/office/drawing/2014/main" id="{6967CC07-AE0B-4744-9F55-B0F5C833D108}"/>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strike="sngStrike" baseline="0">
                <a:solidFill>
                  <a:sysClr val="windowText" lastClr="000000"/>
                </a:solidFill>
              </a:rPr>
              <a:t>ん</a:t>
            </a:r>
          </a:p>
        </xdr:txBody>
      </xdr:sp>
      <xdr:sp macro="" textlink="">
        <xdr:nvSpPr>
          <xdr:cNvPr id="121" name="角丸四角形 355">
            <a:extLst>
              <a:ext uri="{FF2B5EF4-FFF2-40B4-BE49-F238E27FC236}">
                <a16:creationId xmlns:a16="http://schemas.microsoft.com/office/drawing/2014/main" id="{E5F3AD76-A08C-46B1-BBD0-331149E11B7E}"/>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strike="sngStrike" baseline="0">
                <a:solidFill>
                  <a:sysClr val="windowText" lastClr="000000"/>
                </a:solidFill>
              </a:rPr>
              <a:t>を</a:t>
            </a:r>
          </a:p>
        </xdr:txBody>
      </xdr:sp>
      <xdr:sp macro="" textlink="">
        <xdr:nvSpPr>
          <xdr:cNvPr id="122" name="角丸四角形 356">
            <a:extLst>
              <a:ext uri="{FF2B5EF4-FFF2-40B4-BE49-F238E27FC236}">
                <a16:creationId xmlns:a16="http://schemas.microsoft.com/office/drawing/2014/main" id="{9E2FF9AE-6D89-4CCB-A50A-802E0AFD520F}"/>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400" b="1">
              <a:solidFill>
                <a:sysClr val="windowText" lastClr="000000"/>
              </a:solidFill>
            </a:endParaRPr>
          </a:p>
        </xdr:txBody>
      </xdr:sp>
    </xdr:grpSp>
    <xdr:clientData/>
  </xdr:twoCellAnchor>
  <xdr:twoCellAnchor>
    <xdr:from>
      <xdr:col>30</xdr:col>
      <xdr:colOff>0</xdr:colOff>
      <xdr:row>784</xdr:row>
      <xdr:rowOff>124237</xdr:rowOff>
    </xdr:from>
    <xdr:to>
      <xdr:col>31</xdr:col>
      <xdr:colOff>685752</xdr:colOff>
      <xdr:row>785</xdr:row>
      <xdr:rowOff>412</xdr:rowOff>
    </xdr:to>
    <xdr:grpSp>
      <xdr:nvGrpSpPr>
        <xdr:cNvPr id="123" name="グループ化 122">
          <a:extLst>
            <a:ext uri="{FF2B5EF4-FFF2-40B4-BE49-F238E27FC236}">
              <a16:creationId xmlns:a16="http://schemas.microsoft.com/office/drawing/2014/main" id="{6B48CF28-E45C-4F09-821B-A995C083DBDE}"/>
            </a:ext>
          </a:extLst>
        </xdr:cNvPr>
        <xdr:cNvGrpSpPr/>
      </xdr:nvGrpSpPr>
      <xdr:grpSpPr>
        <a:xfrm>
          <a:off x="25516114" y="178786023"/>
          <a:ext cx="1736224" cy="93889"/>
          <a:chOff x="2724150" y="1066800"/>
          <a:chExt cx="3480719" cy="295275"/>
        </a:xfrm>
      </xdr:grpSpPr>
      <xdr:sp macro="" textlink="">
        <xdr:nvSpPr>
          <xdr:cNvPr id="124" name="角丸四角形 214">
            <a:hlinkClick xmlns:r="http://schemas.openxmlformats.org/officeDocument/2006/relationships" r:id="rId4" tooltip="「な」に関する品名へ"/>
            <a:extLst>
              <a:ext uri="{FF2B5EF4-FFF2-40B4-BE49-F238E27FC236}">
                <a16:creationId xmlns:a16="http://schemas.microsoft.com/office/drawing/2014/main" id="{8D88A5C9-E052-4CD0-BF76-5E13146E7B18}"/>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な</a:t>
            </a:r>
          </a:p>
        </xdr:txBody>
      </xdr:sp>
      <xdr:sp macro="" textlink="">
        <xdr:nvSpPr>
          <xdr:cNvPr id="125" name="角丸四角形 215">
            <a:hlinkClick xmlns:r="http://schemas.openxmlformats.org/officeDocument/2006/relationships" r:id="rId28" tooltip="「に」に関する品名へ"/>
            <a:extLst>
              <a:ext uri="{FF2B5EF4-FFF2-40B4-BE49-F238E27FC236}">
                <a16:creationId xmlns:a16="http://schemas.microsoft.com/office/drawing/2014/main" id="{BAB1D193-E3D2-42D1-B4F7-FC79DAB0E0C4}"/>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に</a:t>
            </a:r>
          </a:p>
        </xdr:txBody>
      </xdr:sp>
      <xdr:sp macro="" textlink="">
        <xdr:nvSpPr>
          <xdr:cNvPr id="126" name="角丸四角形 216">
            <a:hlinkClick xmlns:r="http://schemas.openxmlformats.org/officeDocument/2006/relationships" r:id="rId29" tooltip="「の」に関する品名へ"/>
            <a:extLst>
              <a:ext uri="{FF2B5EF4-FFF2-40B4-BE49-F238E27FC236}">
                <a16:creationId xmlns:a16="http://schemas.microsoft.com/office/drawing/2014/main" id="{A76C172C-6454-4623-9BCF-DCE6D2885338}"/>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の</a:t>
            </a:r>
          </a:p>
        </xdr:txBody>
      </xdr:sp>
      <xdr:sp macro="" textlink="">
        <xdr:nvSpPr>
          <xdr:cNvPr id="127" name="角丸四角形 217">
            <a:hlinkClick xmlns:r="http://schemas.openxmlformats.org/officeDocument/2006/relationships" r:id="rId30" tooltip="「ぬ」に関する品名へ"/>
            <a:extLst>
              <a:ext uri="{FF2B5EF4-FFF2-40B4-BE49-F238E27FC236}">
                <a16:creationId xmlns:a16="http://schemas.microsoft.com/office/drawing/2014/main" id="{EDA04D0A-9097-42D6-AE5D-0A926A0126FF}"/>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ぬ</a:t>
            </a:r>
          </a:p>
        </xdr:txBody>
      </xdr:sp>
      <xdr:sp macro="" textlink="">
        <xdr:nvSpPr>
          <xdr:cNvPr id="128" name="角丸四角形 218">
            <a:hlinkClick xmlns:r="http://schemas.openxmlformats.org/officeDocument/2006/relationships" r:id="rId31" tooltip="「ね」に関する品名へ"/>
            <a:extLst>
              <a:ext uri="{FF2B5EF4-FFF2-40B4-BE49-F238E27FC236}">
                <a16:creationId xmlns:a16="http://schemas.microsoft.com/office/drawing/2014/main" id="{AB41BB16-2F61-4CD9-A0CA-16224971B20F}"/>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ね</a:t>
            </a:r>
          </a:p>
        </xdr:txBody>
      </xdr:sp>
    </xdr:grpSp>
    <xdr:clientData/>
  </xdr:twoCellAnchor>
  <xdr:twoCellAnchor>
    <xdr:from>
      <xdr:col>30</xdr:col>
      <xdr:colOff>0</xdr:colOff>
      <xdr:row>804</xdr:row>
      <xdr:rowOff>124241</xdr:rowOff>
    </xdr:from>
    <xdr:to>
      <xdr:col>31</xdr:col>
      <xdr:colOff>685752</xdr:colOff>
      <xdr:row>805</xdr:row>
      <xdr:rowOff>416</xdr:rowOff>
    </xdr:to>
    <xdr:grpSp>
      <xdr:nvGrpSpPr>
        <xdr:cNvPr id="129" name="グループ化 128">
          <a:extLst>
            <a:ext uri="{FF2B5EF4-FFF2-40B4-BE49-F238E27FC236}">
              <a16:creationId xmlns:a16="http://schemas.microsoft.com/office/drawing/2014/main" id="{78DD7BB2-70A6-43DC-91D9-BEA39EB919E1}"/>
            </a:ext>
          </a:extLst>
        </xdr:cNvPr>
        <xdr:cNvGrpSpPr/>
      </xdr:nvGrpSpPr>
      <xdr:grpSpPr>
        <a:xfrm>
          <a:off x="25516114" y="182906270"/>
          <a:ext cx="1736224" cy="93889"/>
          <a:chOff x="2724150" y="1066800"/>
          <a:chExt cx="3480719" cy="295275"/>
        </a:xfrm>
      </xdr:grpSpPr>
      <xdr:sp macro="" textlink="">
        <xdr:nvSpPr>
          <xdr:cNvPr id="130" name="角丸四角形 214">
            <a:hlinkClick xmlns:r="http://schemas.openxmlformats.org/officeDocument/2006/relationships" r:id="rId4" tooltip="「な」に関する品名へ"/>
            <a:extLst>
              <a:ext uri="{FF2B5EF4-FFF2-40B4-BE49-F238E27FC236}">
                <a16:creationId xmlns:a16="http://schemas.microsoft.com/office/drawing/2014/main" id="{1C307F47-E62E-4683-B20F-E2F64E13F661}"/>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な</a:t>
            </a:r>
          </a:p>
        </xdr:txBody>
      </xdr:sp>
      <xdr:sp macro="" textlink="">
        <xdr:nvSpPr>
          <xdr:cNvPr id="131" name="角丸四角形 215">
            <a:hlinkClick xmlns:r="http://schemas.openxmlformats.org/officeDocument/2006/relationships" r:id="rId28" tooltip="「に」に関する品名へ"/>
            <a:extLst>
              <a:ext uri="{FF2B5EF4-FFF2-40B4-BE49-F238E27FC236}">
                <a16:creationId xmlns:a16="http://schemas.microsoft.com/office/drawing/2014/main" id="{00121A13-823F-4037-AF2F-E41843E05DBC}"/>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に</a:t>
            </a:r>
          </a:p>
        </xdr:txBody>
      </xdr:sp>
      <xdr:sp macro="" textlink="">
        <xdr:nvSpPr>
          <xdr:cNvPr id="132" name="角丸四角形 216">
            <a:hlinkClick xmlns:r="http://schemas.openxmlformats.org/officeDocument/2006/relationships" r:id="rId29" tooltip="「の」に関する品名へ"/>
            <a:extLst>
              <a:ext uri="{FF2B5EF4-FFF2-40B4-BE49-F238E27FC236}">
                <a16:creationId xmlns:a16="http://schemas.microsoft.com/office/drawing/2014/main" id="{8D7030E7-F59E-4AA1-8D64-0CB08FCB9434}"/>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の</a:t>
            </a:r>
          </a:p>
        </xdr:txBody>
      </xdr:sp>
      <xdr:sp macro="" textlink="">
        <xdr:nvSpPr>
          <xdr:cNvPr id="133" name="角丸四角形 217">
            <a:hlinkClick xmlns:r="http://schemas.openxmlformats.org/officeDocument/2006/relationships" r:id="rId30" tooltip="「ぬ」に関する品名へ"/>
            <a:extLst>
              <a:ext uri="{FF2B5EF4-FFF2-40B4-BE49-F238E27FC236}">
                <a16:creationId xmlns:a16="http://schemas.microsoft.com/office/drawing/2014/main" id="{6703542B-4DBE-442C-A415-D54777D5DA83}"/>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ぬ</a:t>
            </a:r>
          </a:p>
        </xdr:txBody>
      </xdr:sp>
      <xdr:sp macro="" textlink="">
        <xdr:nvSpPr>
          <xdr:cNvPr id="134" name="角丸四角形 218">
            <a:hlinkClick xmlns:r="http://schemas.openxmlformats.org/officeDocument/2006/relationships" r:id="rId31" tooltip="「ね」に関する品名へ"/>
            <a:extLst>
              <a:ext uri="{FF2B5EF4-FFF2-40B4-BE49-F238E27FC236}">
                <a16:creationId xmlns:a16="http://schemas.microsoft.com/office/drawing/2014/main" id="{EEF77331-9B36-46B0-B282-873AE170C73D}"/>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ね</a:t>
            </a:r>
          </a:p>
        </xdr:txBody>
      </xdr:sp>
    </xdr:grpSp>
    <xdr:clientData/>
  </xdr:twoCellAnchor>
  <xdr:twoCellAnchor>
    <xdr:from>
      <xdr:col>30</xdr:col>
      <xdr:colOff>0</xdr:colOff>
      <xdr:row>815</xdr:row>
      <xdr:rowOff>115962</xdr:rowOff>
    </xdr:from>
    <xdr:to>
      <xdr:col>31</xdr:col>
      <xdr:colOff>685752</xdr:colOff>
      <xdr:row>816</xdr:row>
      <xdr:rowOff>1662</xdr:rowOff>
    </xdr:to>
    <xdr:grpSp>
      <xdr:nvGrpSpPr>
        <xdr:cNvPr id="135" name="グループ化 134">
          <a:extLst>
            <a:ext uri="{FF2B5EF4-FFF2-40B4-BE49-F238E27FC236}">
              <a16:creationId xmlns:a16="http://schemas.microsoft.com/office/drawing/2014/main" id="{386FE8EA-52DD-462D-92B6-4E08C1CEE450}"/>
            </a:ext>
          </a:extLst>
        </xdr:cNvPr>
        <xdr:cNvGrpSpPr/>
      </xdr:nvGrpSpPr>
      <xdr:grpSpPr>
        <a:xfrm>
          <a:off x="25516114" y="184911848"/>
          <a:ext cx="1736224" cy="103414"/>
          <a:chOff x="2724150" y="1066800"/>
          <a:chExt cx="3480719" cy="295275"/>
        </a:xfrm>
      </xdr:grpSpPr>
      <xdr:sp macro="" textlink="">
        <xdr:nvSpPr>
          <xdr:cNvPr id="136" name="角丸四角形 214">
            <a:hlinkClick xmlns:r="http://schemas.openxmlformats.org/officeDocument/2006/relationships" r:id="rId4" tooltip="「な」に関する品名へ"/>
            <a:extLst>
              <a:ext uri="{FF2B5EF4-FFF2-40B4-BE49-F238E27FC236}">
                <a16:creationId xmlns:a16="http://schemas.microsoft.com/office/drawing/2014/main" id="{95EEB79C-AF29-4D40-9033-993023EA235B}"/>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な</a:t>
            </a:r>
          </a:p>
        </xdr:txBody>
      </xdr:sp>
      <xdr:sp macro="" textlink="">
        <xdr:nvSpPr>
          <xdr:cNvPr id="137" name="角丸四角形 215">
            <a:hlinkClick xmlns:r="http://schemas.openxmlformats.org/officeDocument/2006/relationships" r:id="rId28" tooltip="「に」に関する品名へ"/>
            <a:extLst>
              <a:ext uri="{FF2B5EF4-FFF2-40B4-BE49-F238E27FC236}">
                <a16:creationId xmlns:a16="http://schemas.microsoft.com/office/drawing/2014/main" id="{0E95FB9F-60EE-4290-BFF4-E488BF67EEAC}"/>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に</a:t>
            </a:r>
          </a:p>
        </xdr:txBody>
      </xdr:sp>
      <xdr:sp macro="" textlink="">
        <xdr:nvSpPr>
          <xdr:cNvPr id="138" name="角丸四角形 216">
            <a:hlinkClick xmlns:r="http://schemas.openxmlformats.org/officeDocument/2006/relationships" r:id="rId29" tooltip="「の」に関する品名へ"/>
            <a:extLst>
              <a:ext uri="{FF2B5EF4-FFF2-40B4-BE49-F238E27FC236}">
                <a16:creationId xmlns:a16="http://schemas.microsoft.com/office/drawing/2014/main" id="{0B807CF0-3A69-49AB-A07F-AE5E2A4D3068}"/>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の</a:t>
            </a:r>
          </a:p>
        </xdr:txBody>
      </xdr:sp>
      <xdr:sp macro="" textlink="">
        <xdr:nvSpPr>
          <xdr:cNvPr id="139" name="角丸四角形 217">
            <a:hlinkClick xmlns:r="http://schemas.openxmlformats.org/officeDocument/2006/relationships" r:id="rId30" tooltip="「ぬ」に関する品名へ"/>
            <a:extLst>
              <a:ext uri="{FF2B5EF4-FFF2-40B4-BE49-F238E27FC236}">
                <a16:creationId xmlns:a16="http://schemas.microsoft.com/office/drawing/2014/main" id="{87BC59EA-04FE-4F4D-A15F-56D7CDD22AD7}"/>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ぬ</a:t>
            </a:r>
          </a:p>
        </xdr:txBody>
      </xdr:sp>
      <xdr:sp macro="" textlink="">
        <xdr:nvSpPr>
          <xdr:cNvPr id="140" name="角丸四角形 218">
            <a:hlinkClick xmlns:r="http://schemas.openxmlformats.org/officeDocument/2006/relationships" r:id="rId31" tooltip="「ね」に関する品名へ"/>
            <a:extLst>
              <a:ext uri="{FF2B5EF4-FFF2-40B4-BE49-F238E27FC236}">
                <a16:creationId xmlns:a16="http://schemas.microsoft.com/office/drawing/2014/main" id="{C3504C17-6213-42F6-8CF0-B80BF23F7BCB}"/>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ね</a:t>
            </a:r>
          </a:p>
        </xdr:txBody>
      </xdr:sp>
    </xdr:grpSp>
    <xdr:clientData/>
  </xdr:twoCellAnchor>
  <xdr:twoCellAnchor>
    <xdr:from>
      <xdr:col>30</xdr:col>
      <xdr:colOff>8283</xdr:colOff>
      <xdr:row>834</xdr:row>
      <xdr:rowOff>124237</xdr:rowOff>
    </xdr:from>
    <xdr:to>
      <xdr:col>31</xdr:col>
      <xdr:colOff>684510</xdr:colOff>
      <xdr:row>835</xdr:row>
      <xdr:rowOff>412</xdr:rowOff>
    </xdr:to>
    <xdr:grpSp>
      <xdr:nvGrpSpPr>
        <xdr:cNvPr id="141" name="グループ化 140">
          <a:extLst>
            <a:ext uri="{FF2B5EF4-FFF2-40B4-BE49-F238E27FC236}">
              <a16:creationId xmlns:a16="http://schemas.microsoft.com/office/drawing/2014/main" id="{E27C5F5C-A225-48AE-B0B7-27486F5B959A}"/>
            </a:ext>
          </a:extLst>
        </xdr:cNvPr>
        <xdr:cNvGrpSpPr/>
      </xdr:nvGrpSpPr>
      <xdr:grpSpPr>
        <a:xfrm>
          <a:off x="25524397" y="188697466"/>
          <a:ext cx="1726699" cy="93889"/>
          <a:chOff x="2724150" y="1066800"/>
          <a:chExt cx="3480719" cy="295275"/>
        </a:xfrm>
      </xdr:grpSpPr>
      <xdr:sp macro="" textlink="">
        <xdr:nvSpPr>
          <xdr:cNvPr id="142" name="角丸四角形 214">
            <a:hlinkClick xmlns:r="http://schemas.openxmlformats.org/officeDocument/2006/relationships" r:id="rId4" tooltip="「な」に関する品名へ"/>
            <a:extLst>
              <a:ext uri="{FF2B5EF4-FFF2-40B4-BE49-F238E27FC236}">
                <a16:creationId xmlns:a16="http://schemas.microsoft.com/office/drawing/2014/main" id="{5AA2814B-B1E2-4571-A90D-826BD4009A16}"/>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な</a:t>
            </a:r>
          </a:p>
        </xdr:txBody>
      </xdr:sp>
      <xdr:sp macro="" textlink="">
        <xdr:nvSpPr>
          <xdr:cNvPr id="143" name="角丸四角形 215">
            <a:hlinkClick xmlns:r="http://schemas.openxmlformats.org/officeDocument/2006/relationships" r:id="rId28" tooltip="「に」に関する品名へ"/>
            <a:extLst>
              <a:ext uri="{FF2B5EF4-FFF2-40B4-BE49-F238E27FC236}">
                <a16:creationId xmlns:a16="http://schemas.microsoft.com/office/drawing/2014/main" id="{99DA48C7-B6B8-4E51-8164-3EED101A4A62}"/>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に</a:t>
            </a:r>
          </a:p>
        </xdr:txBody>
      </xdr:sp>
      <xdr:sp macro="" textlink="">
        <xdr:nvSpPr>
          <xdr:cNvPr id="144" name="角丸四角形 216">
            <a:hlinkClick xmlns:r="http://schemas.openxmlformats.org/officeDocument/2006/relationships" r:id="rId29" tooltip="「の」に関する品名へ"/>
            <a:extLst>
              <a:ext uri="{FF2B5EF4-FFF2-40B4-BE49-F238E27FC236}">
                <a16:creationId xmlns:a16="http://schemas.microsoft.com/office/drawing/2014/main" id="{02237D50-C3DA-4D95-80B2-2B2108699954}"/>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の</a:t>
            </a:r>
          </a:p>
        </xdr:txBody>
      </xdr:sp>
      <xdr:sp macro="" textlink="">
        <xdr:nvSpPr>
          <xdr:cNvPr id="145" name="角丸四角形 217">
            <a:hlinkClick xmlns:r="http://schemas.openxmlformats.org/officeDocument/2006/relationships" r:id="rId30" tooltip="「ぬ」に関する品名へ"/>
            <a:extLst>
              <a:ext uri="{FF2B5EF4-FFF2-40B4-BE49-F238E27FC236}">
                <a16:creationId xmlns:a16="http://schemas.microsoft.com/office/drawing/2014/main" id="{C066BCB2-4A8E-472B-9BED-3EDBC3B4BE2A}"/>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ぬ</a:t>
            </a:r>
          </a:p>
        </xdr:txBody>
      </xdr:sp>
      <xdr:sp macro="" textlink="">
        <xdr:nvSpPr>
          <xdr:cNvPr id="146" name="角丸四角形 218">
            <a:hlinkClick xmlns:r="http://schemas.openxmlformats.org/officeDocument/2006/relationships" r:id="rId31" tooltip="「ね」に関する品名へ"/>
            <a:extLst>
              <a:ext uri="{FF2B5EF4-FFF2-40B4-BE49-F238E27FC236}">
                <a16:creationId xmlns:a16="http://schemas.microsoft.com/office/drawing/2014/main" id="{80A8BFA9-509A-41F0-A83F-5D0731259840}"/>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ね</a:t>
            </a:r>
          </a:p>
        </xdr:txBody>
      </xdr:sp>
    </xdr:grpSp>
    <xdr:clientData/>
  </xdr:twoCellAnchor>
  <xdr:twoCellAnchor>
    <xdr:from>
      <xdr:col>30</xdr:col>
      <xdr:colOff>0</xdr:colOff>
      <xdr:row>907</xdr:row>
      <xdr:rowOff>115962</xdr:rowOff>
    </xdr:from>
    <xdr:to>
      <xdr:col>31</xdr:col>
      <xdr:colOff>685752</xdr:colOff>
      <xdr:row>908</xdr:row>
      <xdr:rowOff>1662</xdr:rowOff>
    </xdr:to>
    <xdr:grpSp>
      <xdr:nvGrpSpPr>
        <xdr:cNvPr id="147" name="グループ化 146">
          <a:extLst>
            <a:ext uri="{FF2B5EF4-FFF2-40B4-BE49-F238E27FC236}">
              <a16:creationId xmlns:a16="http://schemas.microsoft.com/office/drawing/2014/main" id="{2F86A2DA-10A5-414C-8F66-7B955F72CB66}"/>
            </a:ext>
          </a:extLst>
        </xdr:cNvPr>
        <xdr:cNvGrpSpPr/>
      </xdr:nvGrpSpPr>
      <xdr:grpSpPr>
        <a:xfrm>
          <a:off x="25516114" y="205175605"/>
          <a:ext cx="1736224" cy="103414"/>
          <a:chOff x="2724150" y="1066800"/>
          <a:chExt cx="3480719" cy="295275"/>
        </a:xfrm>
      </xdr:grpSpPr>
      <xdr:sp macro="" textlink="">
        <xdr:nvSpPr>
          <xdr:cNvPr id="148" name="角丸四角形 244">
            <a:hlinkClick xmlns:r="http://schemas.openxmlformats.org/officeDocument/2006/relationships" r:id="rId7" tooltip="「は」に関する品名へ"/>
            <a:extLst>
              <a:ext uri="{FF2B5EF4-FFF2-40B4-BE49-F238E27FC236}">
                <a16:creationId xmlns:a16="http://schemas.microsoft.com/office/drawing/2014/main" id="{B5DE4C88-4A71-4D24-BEBA-35D2D7EF6AED}"/>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は</a:t>
            </a:r>
          </a:p>
        </xdr:txBody>
      </xdr:sp>
      <xdr:sp macro="" textlink="">
        <xdr:nvSpPr>
          <xdr:cNvPr id="149" name="角丸四角形 245">
            <a:hlinkClick xmlns:r="http://schemas.openxmlformats.org/officeDocument/2006/relationships" r:id="rId32" tooltip="「ひ」に関する品名へ"/>
            <a:extLst>
              <a:ext uri="{FF2B5EF4-FFF2-40B4-BE49-F238E27FC236}">
                <a16:creationId xmlns:a16="http://schemas.microsoft.com/office/drawing/2014/main" id="{C157CB7B-7BBA-4C4C-87F6-60850AB9378E}"/>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ひ</a:t>
            </a:r>
          </a:p>
        </xdr:txBody>
      </xdr:sp>
      <xdr:sp macro="" textlink="">
        <xdr:nvSpPr>
          <xdr:cNvPr id="150" name="角丸四角形 246">
            <a:hlinkClick xmlns:r="http://schemas.openxmlformats.org/officeDocument/2006/relationships" r:id="rId33" tooltip="「ほ」に関する品名へ"/>
            <a:extLst>
              <a:ext uri="{FF2B5EF4-FFF2-40B4-BE49-F238E27FC236}">
                <a16:creationId xmlns:a16="http://schemas.microsoft.com/office/drawing/2014/main" id="{CFBDE27B-D63B-4B6C-AD88-F0ADE3FB194D}"/>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ほ</a:t>
            </a:r>
          </a:p>
        </xdr:txBody>
      </xdr:sp>
      <xdr:sp macro="" textlink="">
        <xdr:nvSpPr>
          <xdr:cNvPr id="151" name="角丸四角形 247">
            <a:hlinkClick xmlns:r="http://schemas.openxmlformats.org/officeDocument/2006/relationships" r:id="rId34" tooltip="「ふ」に関する品名へ"/>
            <a:extLst>
              <a:ext uri="{FF2B5EF4-FFF2-40B4-BE49-F238E27FC236}">
                <a16:creationId xmlns:a16="http://schemas.microsoft.com/office/drawing/2014/main" id="{EB1F3BF7-6E3F-422B-A8B0-B89928634085}"/>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ふ</a:t>
            </a:r>
          </a:p>
        </xdr:txBody>
      </xdr:sp>
      <xdr:sp macro="" textlink="">
        <xdr:nvSpPr>
          <xdr:cNvPr id="152" name="角丸四角形 248">
            <a:hlinkClick xmlns:r="http://schemas.openxmlformats.org/officeDocument/2006/relationships" r:id="rId35" tooltip="「へ」に関する品名へ"/>
            <a:extLst>
              <a:ext uri="{FF2B5EF4-FFF2-40B4-BE49-F238E27FC236}">
                <a16:creationId xmlns:a16="http://schemas.microsoft.com/office/drawing/2014/main" id="{ADF6C716-16C6-4664-8958-F6D24EE94C6E}"/>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へ</a:t>
            </a:r>
          </a:p>
        </xdr:txBody>
      </xdr:sp>
    </xdr:grpSp>
    <xdr:clientData/>
  </xdr:twoCellAnchor>
  <xdr:twoCellAnchor>
    <xdr:from>
      <xdr:col>30</xdr:col>
      <xdr:colOff>0</xdr:colOff>
      <xdr:row>929</xdr:row>
      <xdr:rowOff>124245</xdr:rowOff>
    </xdr:from>
    <xdr:to>
      <xdr:col>31</xdr:col>
      <xdr:colOff>685752</xdr:colOff>
      <xdr:row>930</xdr:row>
      <xdr:rowOff>420</xdr:rowOff>
    </xdr:to>
    <xdr:grpSp>
      <xdr:nvGrpSpPr>
        <xdr:cNvPr id="153" name="グループ化 152">
          <a:extLst>
            <a:ext uri="{FF2B5EF4-FFF2-40B4-BE49-F238E27FC236}">
              <a16:creationId xmlns:a16="http://schemas.microsoft.com/office/drawing/2014/main" id="{079CF44C-79EC-4399-93B1-01C51A922845}"/>
            </a:ext>
          </a:extLst>
        </xdr:cNvPr>
        <xdr:cNvGrpSpPr/>
      </xdr:nvGrpSpPr>
      <xdr:grpSpPr>
        <a:xfrm>
          <a:off x="25516114" y="209826645"/>
          <a:ext cx="1736224" cy="93889"/>
          <a:chOff x="2724150" y="1066800"/>
          <a:chExt cx="3480719" cy="295275"/>
        </a:xfrm>
      </xdr:grpSpPr>
      <xdr:sp macro="" textlink="">
        <xdr:nvSpPr>
          <xdr:cNvPr id="154" name="角丸四角形 244">
            <a:hlinkClick xmlns:r="http://schemas.openxmlformats.org/officeDocument/2006/relationships" r:id="rId7" tooltip="「は」に関する品名へ"/>
            <a:extLst>
              <a:ext uri="{FF2B5EF4-FFF2-40B4-BE49-F238E27FC236}">
                <a16:creationId xmlns:a16="http://schemas.microsoft.com/office/drawing/2014/main" id="{4C95A7E2-7271-4183-BB8F-BC28B680C13D}"/>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は</a:t>
            </a:r>
          </a:p>
        </xdr:txBody>
      </xdr:sp>
      <xdr:sp macro="" textlink="">
        <xdr:nvSpPr>
          <xdr:cNvPr id="155" name="角丸四角形 245">
            <a:hlinkClick xmlns:r="http://schemas.openxmlformats.org/officeDocument/2006/relationships" r:id="rId32" tooltip="「ひ」に関する品名へ"/>
            <a:extLst>
              <a:ext uri="{FF2B5EF4-FFF2-40B4-BE49-F238E27FC236}">
                <a16:creationId xmlns:a16="http://schemas.microsoft.com/office/drawing/2014/main" id="{5BD91015-8202-44F7-A435-438BC8C9FEB7}"/>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ひ</a:t>
            </a:r>
          </a:p>
        </xdr:txBody>
      </xdr:sp>
      <xdr:sp macro="" textlink="">
        <xdr:nvSpPr>
          <xdr:cNvPr id="156" name="角丸四角形 246">
            <a:hlinkClick xmlns:r="http://schemas.openxmlformats.org/officeDocument/2006/relationships" r:id="rId33" tooltip="「ほ」に関する品名へ"/>
            <a:extLst>
              <a:ext uri="{FF2B5EF4-FFF2-40B4-BE49-F238E27FC236}">
                <a16:creationId xmlns:a16="http://schemas.microsoft.com/office/drawing/2014/main" id="{D6BCF376-D163-4C59-B875-131CCE24CFC4}"/>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ほ</a:t>
            </a:r>
          </a:p>
        </xdr:txBody>
      </xdr:sp>
      <xdr:sp macro="" textlink="">
        <xdr:nvSpPr>
          <xdr:cNvPr id="157" name="角丸四角形 247">
            <a:hlinkClick xmlns:r="http://schemas.openxmlformats.org/officeDocument/2006/relationships" r:id="rId34" tooltip="「ふ」に関する品名へ"/>
            <a:extLst>
              <a:ext uri="{FF2B5EF4-FFF2-40B4-BE49-F238E27FC236}">
                <a16:creationId xmlns:a16="http://schemas.microsoft.com/office/drawing/2014/main" id="{DB2CF86B-84B1-43C9-A1F7-8095B8E9157B}"/>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ふ</a:t>
            </a:r>
          </a:p>
        </xdr:txBody>
      </xdr:sp>
      <xdr:sp macro="" textlink="">
        <xdr:nvSpPr>
          <xdr:cNvPr id="158" name="角丸四角形 248">
            <a:hlinkClick xmlns:r="http://schemas.openxmlformats.org/officeDocument/2006/relationships" r:id="rId35" tooltip="「へ」に関する品名へ"/>
            <a:extLst>
              <a:ext uri="{FF2B5EF4-FFF2-40B4-BE49-F238E27FC236}">
                <a16:creationId xmlns:a16="http://schemas.microsoft.com/office/drawing/2014/main" id="{454B8189-6270-4DF0-965D-32EB0DD64772}"/>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へ</a:t>
            </a:r>
          </a:p>
        </xdr:txBody>
      </xdr:sp>
    </xdr:grpSp>
    <xdr:clientData/>
  </xdr:twoCellAnchor>
  <xdr:twoCellAnchor>
    <xdr:from>
      <xdr:col>30</xdr:col>
      <xdr:colOff>0</xdr:colOff>
      <xdr:row>965</xdr:row>
      <xdr:rowOff>124239</xdr:rowOff>
    </xdr:from>
    <xdr:to>
      <xdr:col>31</xdr:col>
      <xdr:colOff>685752</xdr:colOff>
      <xdr:row>966</xdr:row>
      <xdr:rowOff>414</xdr:rowOff>
    </xdr:to>
    <xdr:grpSp>
      <xdr:nvGrpSpPr>
        <xdr:cNvPr id="159" name="グループ化 158">
          <a:extLst>
            <a:ext uri="{FF2B5EF4-FFF2-40B4-BE49-F238E27FC236}">
              <a16:creationId xmlns:a16="http://schemas.microsoft.com/office/drawing/2014/main" id="{A1DA74D4-D468-4FDB-9E66-042FFD634BBC}"/>
            </a:ext>
          </a:extLst>
        </xdr:cNvPr>
        <xdr:cNvGrpSpPr/>
      </xdr:nvGrpSpPr>
      <xdr:grpSpPr>
        <a:xfrm>
          <a:off x="25516114" y="217321453"/>
          <a:ext cx="1736224" cy="93890"/>
          <a:chOff x="2724150" y="1066800"/>
          <a:chExt cx="3480719" cy="295275"/>
        </a:xfrm>
      </xdr:grpSpPr>
      <xdr:sp macro="" textlink="">
        <xdr:nvSpPr>
          <xdr:cNvPr id="160" name="角丸四角形 244">
            <a:hlinkClick xmlns:r="http://schemas.openxmlformats.org/officeDocument/2006/relationships" r:id="rId7" tooltip="「は」に関する品名へ"/>
            <a:extLst>
              <a:ext uri="{FF2B5EF4-FFF2-40B4-BE49-F238E27FC236}">
                <a16:creationId xmlns:a16="http://schemas.microsoft.com/office/drawing/2014/main" id="{1BEAD0C4-2CC4-4519-9498-067A10A06EA1}"/>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は</a:t>
            </a:r>
          </a:p>
        </xdr:txBody>
      </xdr:sp>
      <xdr:sp macro="" textlink="">
        <xdr:nvSpPr>
          <xdr:cNvPr id="161" name="角丸四角形 245">
            <a:hlinkClick xmlns:r="http://schemas.openxmlformats.org/officeDocument/2006/relationships" r:id="rId32" tooltip="「ひ」に関する品名へ"/>
            <a:extLst>
              <a:ext uri="{FF2B5EF4-FFF2-40B4-BE49-F238E27FC236}">
                <a16:creationId xmlns:a16="http://schemas.microsoft.com/office/drawing/2014/main" id="{290CE43A-D6A1-4606-B356-7E1977E15318}"/>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ひ</a:t>
            </a:r>
          </a:p>
        </xdr:txBody>
      </xdr:sp>
      <xdr:sp macro="" textlink="">
        <xdr:nvSpPr>
          <xdr:cNvPr id="162" name="角丸四角形 246">
            <a:hlinkClick xmlns:r="http://schemas.openxmlformats.org/officeDocument/2006/relationships" r:id="rId33" tooltip="「ほ」に関する品名へ"/>
            <a:extLst>
              <a:ext uri="{FF2B5EF4-FFF2-40B4-BE49-F238E27FC236}">
                <a16:creationId xmlns:a16="http://schemas.microsoft.com/office/drawing/2014/main" id="{B5EA1CE4-BD50-49F1-A6AB-A4E482DA9514}"/>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ほ</a:t>
            </a:r>
          </a:p>
        </xdr:txBody>
      </xdr:sp>
      <xdr:sp macro="" textlink="">
        <xdr:nvSpPr>
          <xdr:cNvPr id="163" name="角丸四角形 247">
            <a:hlinkClick xmlns:r="http://schemas.openxmlformats.org/officeDocument/2006/relationships" r:id="rId34" tooltip="「ふ」に関する品名へ"/>
            <a:extLst>
              <a:ext uri="{FF2B5EF4-FFF2-40B4-BE49-F238E27FC236}">
                <a16:creationId xmlns:a16="http://schemas.microsoft.com/office/drawing/2014/main" id="{943A9C8E-095A-4B1A-B109-D32B66731302}"/>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ふ</a:t>
            </a:r>
          </a:p>
        </xdr:txBody>
      </xdr:sp>
      <xdr:sp macro="" textlink="">
        <xdr:nvSpPr>
          <xdr:cNvPr id="164" name="角丸四角形 248">
            <a:hlinkClick xmlns:r="http://schemas.openxmlformats.org/officeDocument/2006/relationships" r:id="rId35" tooltip="「へ」に関する品名へ"/>
            <a:extLst>
              <a:ext uri="{FF2B5EF4-FFF2-40B4-BE49-F238E27FC236}">
                <a16:creationId xmlns:a16="http://schemas.microsoft.com/office/drawing/2014/main" id="{675124EA-1859-4F39-8F26-A4D4383B374F}"/>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へ</a:t>
            </a:r>
          </a:p>
        </xdr:txBody>
      </xdr:sp>
    </xdr:grpSp>
    <xdr:clientData/>
  </xdr:twoCellAnchor>
  <xdr:twoCellAnchor>
    <xdr:from>
      <xdr:col>30</xdr:col>
      <xdr:colOff>0</xdr:colOff>
      <xdr:row>1001</xdr:row>
      <xdr:rowOff>115962</xdr:rowOff>
    </xdr:from>
    <xdr:to>
      <xdr:col>31</xdr:col>
      <xdr:colOff>685752</xdr:colOff>
      <xdr:row>1002</xdr:row>
      <xdr:rowOff>1662</xdr:rowOff>
    </xdr:to>
    <xdr:grpSp>
      <xdr:nvGrpSpPr>
        <xdr:cNvPr id="165" name="グループ化 164">
          <a:extLst>
            <a:ext uri="{FF2B5EF4-FFF2-40B4-BE49-F238E27FC236}">
              <a16:creationId xmlns:a16="http://schemas.microsoft.com/office/drawing/2014/main" id="{2B07356E-7DEC-4ADE-A6A6-B839502CFA88}"/>
            </a:ext>
          </a:extLst>
        </xdr:cNvPr>
        <xdr:cNvGrpSpPr/>
      </xdr:nvGrpSpPr>
      <xdr:grpSpPr>
        <a:xfrm>
          <a:off x="25516114" y="225134562"/>
          <a:ext cx="1736224" cy="103414"/>
          <a:chOff x="2724150" y="1066800"/>
          <a:chExt cx="3480719" cy="295275"/>
        </a:xfrm>
      </xdr:grpSpPr>
      <xdr:sp macro="" textlink="">
        <xdr:nvSpPr>
          <xdr:cNvPr id="166" name="角丸四角形 244">
            <a:hlinkClick xmlns:r="http://schemas.openxmlformats.org/officeDocument/2006/relationships" r:id="rId7" tooltip="「は」に関する品名へ"/>
            <a:extLst>
              <a:ext uri="{FF2B5EF4-FFF2-40B4-BE49-F238E27FC236}">
                <a16:creationId xmlns:a16="http://schemas.microsoft.com/office/drawing/2014/main" id="{C2424725-10D4-4704-877B-36E47E032404}"/>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は</a:t>
            </a:r>
          </a:p>
        </xdr:txBody>
      </xdr:sp>
      <xdr:sp macro="" textlink="">
        <xdr:nvSpPr>
          <xdr:cNvPr id="167" name="角丸四角形 245">
            <a:hlinkClick xmlns:r="http://schemas.openxmlformats.org/officeDocument/2006/relationships" r:id="rId32" tooltip="「ひ」に関する品名へ"/>
            <a:extLst>
              <a:ext uri="{FF2B5EF4-FFF2-40B4-BE49-F238E27FC236}">
                <a16:creationId xmlns:a16="http://schemas.microsoft.com/office/drawing/2014/main" id="{3A321211-09B1-416F-942A-0E9E3C81CA4D}"/>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ひ</a:t>
            </a:r>
          </a:p>
        </xdr:txBody>
      </xdr:sp>
      <xdr:sp macro="" textlink="">
        <xdr:nvSpPr>
          <xdr:cNvPr id="168" name="角丸四角形 246">
            <a:hlinkClick xmlns:r="http://schemas.openxmlformats.org/officeDocument/2006/relationships" r:id="rId33" tooltip="「ほ」に関する品名へ"/>
            <a:extLst>
              <a:ext uri="{FF2B5EF4-FFF2-40B4-BE49-F238E27FC236}">
                <a16:creationId xmlns:a16="http://schemas.microsoft.com/office/drawing/2014/main" id="{5A74B0D8-85B2-41B4-B135-842253E1E45C}"/>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ほ</a:t>
            </a:r>
          </a:p>
        </xdr:txBody>
      </xdr:sp>
      <xdr:sp macro="" textlink="">
        <xdr:nvSpPr>
          <xdr:cNvPr id="169" name="角丸四角形 247">
            <a:hlinkClick xmlns:r="http://schemas.openxmlformats.org/officeDocument/2006/relationships" r:id="rId34" tooltip="「ふ」に関する品名へ"/>
            <a:extLst>
              <a:ext uri="{FF2B5EF4-FFF2-40B4-BE49-F238E27FC236}">
                <a16:creationId xmlns:a16="http://schemas.microsoft.com/office/drawing/2014/main" id="{BE2B6B3F-D1FC-4254-AC47-7A79028336B8}"/>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ふ</a:t>
            </a:r>
          </a:p>
        </xdr:txBody>
      </xdr:sp>
      <xdr:sp macro="" textlink="">
        <xdr:nvSpPr>
          <xdr:cNvPr id="170" name="角丸四角形 248">
            <a:hlinkClick xmlns:r="http://schemas.openxmlformats.org/officeDocument/2006/relationships" r:id="rId35" tooltip="「へ」に関する品名へ"/>
            <a:extLst>
              <a:ext uri="{FF2B5EF4-FFF2-40B4-BE49-F238E27FC236}">
                <a16:creationId xmlns:a16="http://schemas.microsoft.com/office/drawing/2014/main" id="{BAF193ED-5201-4F1B-9702-A141CFA8449F}"/>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へ</a:t>
            </a:r>
          </a:p>
        </xdr:txBody>
      </xdr:sp>
    </xdr:grpSp>
    <xdr:clientData/>
  </xdr:twoCellAnchor>
  <xdr:twoCellAnchor>
    <xdr:from>
      <xdr:col>30</xdr:col>
      <xdr:colOff>0</xdr:colOff>
      <xdr:row>1070</xdr:row>
      <xdr:rowOff>115962</xdr:rowOff>
    </xdr:from>
    <xdr:to>
      <xdr:col>31</xdr:col>
      <xdr:colOff>685752</xdr:colOff>
      <xdr:row>1071</xdr:row>
      <xdr:rowOff>1662</xdr:rowOff>
    </xdr:to>
    <xdr:grpSp>
      <xdr:nvGrpSpPr>
        <xdr:cNvPr id="171" name="グループ化 170">
          <a:extLst>
            <a:ext uri="{FF2B5EF4-FFF2-40B4-BE49-F238E27FC236}">
              <a16:creationId xmlns:a16="http://schemas.microsoft.com/office/drawing/2014/main" id="{ADB31B52-367F-4FA4-9A6E-C7D2BD80CBBA}"/>
            </a:ext>
          </a:extLst>
        </xdr:cNvPr>
        <xdr:cNvGrpSpPr/>
      </xdr:nvGrpSpPr>
      <xdr:grpSpPr>
        <a:xfrm>
          <a:off x="25516114" y="239759519"/>
          <a:ext cx="1736224" cy="103414"/>
          <a:chOff x="2724150" y="1066800"/>
          <a:chExt cx="3480719" cy="295275"/>
        </a:xfrm>
      </xdr:grpSpPr>
      <xdr:sp macro="" textlink="">
        <xdr:nvSpPr>
          <xdr:cNvPr id="172" name="角丸四角形 274">
            <a:hlinkClick xmlns:r="http://schemas.openxmlformats.org/officeDocument/2006/relationships" r:id="rId10" tooltip="「ま」に関する品名へ"/>
            <a:extLst>
              <a:ext uri="{FF2B5EF4-FFF2-40B4-BE49-F238E27FC236}">
                <a16:creationId xmlns:a16="http://schemas.microsoft.com/office/drawing/2014/main" id="{6E580D5E-0A0B-41A5-A209-29EDA612816D}"/>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ま</a:t>
            </a:r>
          </a:p>
        </xdr:txBody>
      </xdr:sp>
      <xdr:sp macro="" textlink="">
        <xdr:nvSpPr>
          <xdr:cNvPr id="173" name="角丸四角形 275">
            <a:hlinkClick xmlns:r="http://schemas.openxmlformats.org/officeDocument/2006/relationships" r:id="rId36" tooltip="「み」に関する品名へ"/>
            <a:extLst>
              <a:ext uri="{FF2B5EF4-FFF2-40B4-BE49-F238E27FC236}">
                <a16:creationId xmlns:a16="http://schemas.microsoft.com/office/drawing/2014/main" id="{F39EBFBC-2BEE-40CF-92B5-4C6F230A0EDA}"/>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み</a:t>
            </a:r>
          </a:p>
        </xdr:txBody>
      </xdr:sp>
      <xdr:sp macro="" textlink="">
        <xdr:nvSpPr>
          <xdr:cNvPr id="174" name="角丸四角形 276">
            <a:hlinkClick xmlns:r="http://schemas.openxmlformats.org/officeDocument/2006/relationships" r:id="rId37" tooltip="「も」に関する品名へ"/>
            <a:extLst>
              <a:ext uri="{FF2B5EF4-FFF2-40B4-BE49-F238E27FC236}">
                <a16:creationId xmlns:a16="http://schemas.microsoft.com/office/drawing/2014/main" id="{1A37B1A7-33D1-45BF-8F5E-E77B3CFD0486}"/>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も</a:t>
            </a:r>
          </a:p>
        </xdr:txBody>
      </xdr:sp>
      <xdr:sp macro="" textlink="">
        <xdr:nvSpPr>
          <xdr:cNvPr id="175" name="角丸四角形 277">
            <a:hlinkClick xmlns:r="http://schemas.openxmlformats.org/officeDocument/2006/relationships" r:id="rId38" tooltip="「む」に関する品名へ"/>
            <a:extLst>
              <a:ext uri="{FF2B5EF4-FFF2-40B4-BE49-F238E27FC236}">
                <a16:creationId xmlns:a16="http://schemas.microsoft.com/office/drawing/2014/main" id="{62E66FE5-2CA0-4072-B1AE-2758D678AA94}"/>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む</a:t>
            </a:r>
          </a:p>
        </xdr:txBody>
      </xdr:sp>
      <xdr:sp macro="" textlink="">
        <xdr:nvSpPr>
          <xdr:cNvPr id="176" name="角丸四角形 278">
            <a:hlinkClick xmlns:r="http://schemas.openxmlformats.org/officeDocument/2006/relationships" r:id="rId39" tooltip="「め」に関する品名へ"/>
            <a:extLst>
              <a:ext uri="{FF2B5EF4-FFF2-40B4-BE49-F238E27FC236}">
                <a16:creationId xmlns:a16="http://schemas.microsoft.com/office/drawing/2014/main" id="{70FC6864-7689-4DE0-8441-505616FF0263}"/>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め</a:t>
            </a:r>
          </a:p>
        </xdr:txBody>
      </xdr:sp>
    </xdr:grpSp>
    <xdr:clientData/>
  </xdr:twoCellAnchor>
  <xdr:twoCellAnchor>
    <xdr:from>
      <xdr:col>30</xdr:col>
      <xdr:colOff>0</xdr:colOff>
      <xdr:row>1081</xdr:row>
      <xdr:rowOff>115962</xdr:rowOff>
    </xdr:from>
    <xdr:to>
      <xdr:col>31</xdr:col>
      <xdr:colOff>685752</xdr:colOff>
      <xdr:row>1082</xdr:row>
      <xdr:rowOff>1662</xdr:rowOff>
    </xdr:to>
    <xdr:grpSp>
      <xdr:nvGrpSpPr>
        <xdr:cNvPr id="177" name="グループ化 176">
          <a:extLst>
            <a:ext uri="{FF2B5EF4-FFF2-40B4-BE49-F238E27FC236}">
              <a16:creationId xmlns:a16="http://schemas.microsoft.com/office/drawing/2014/main" id="{11300FDB-87B5-4839-B712-243B343119EA}"/>
            </a:ext>
          </a:extLst>
        </xdr:cNvPr>
        <xdr:cNvGrpSpPr/>
      </xdr:nvGrpSpPr>
      <xdr:grpSpPr>
        <a:xfrm>
          <a:off x="25516114" y="242099948"/>
          <a:ext cx="1736224" cy="103414"/>
          <a:chOff x="2724150" y="1066800"/>
          <a:chExt cx="3480719" cy="295275"/>
        </a:xfrm>
      </xdr:grpSpPr>
      <xdr:sp macro="" textlink="">
        <xdr:nvSpPr>
          <xdr:cNvPr id="178" name="角丸四角形 274">
            <a:hlinkClick xmlns:r="http://schemas.openxmlformats.org/officeDocument/2006/relationships" r:id="rId10" tooltip="「ま」に関する品名へ"/>
            <a:extLst>
              <a:ext uri="{FF2B5EF4-FFF2-40B4-BE49-F238E27FC236}">
                <a16:creationId xmlns:a16="http://schemas.microsoft.com/office/drawing/2014/main" id="{BE75EC81-54E4-4243-BAEA-4AAD9ADDEB7D}"/>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ま</a:t>
            </a:r>
          </a:p>
        </xdr:txBody>
      </xdr:sp>
      <xdr:sp macro="" textlink="">
        <xdr:nvSpPr>
          <xdr:cNvPr id="179" name="角丸四角形 275">
            <a:hlinkClick xmlns:r="http://schemas.openxmlformats.org/officeDocument/2006/relationships" r:id="rId36" tooltip="「み」に関する品名へ"/>
            <a:extLst>
              <a:ext uri="{FF2B5EF4-FFF2-40B4-BE49-F238E27FC236}">
                <a16:creationId xmlns:a16="http://schemas.microsoft.com/office/drawing/2014/main" id="{6CA45AB0-CF09-4796-A80D-02C1B1D12D83}"/>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み</a:t>
            </a:r>
          </a:p>
        </xdr:txBody>
      </xdr:sp>
      <xdr:sp macro="" textlink="">
        <xdr:nvSpPr>
          <xdr:cNvPr id="180" name="角丸四角形 276">
            <a:hlinkClick xmlns:r="http://schemas.openxmlformats.org/officeDocument/2006/relationships" r:id="rId37" tooltip="「も」に関する品名へ"/>
            <a:extLst>
              <a:ext uri="{FF2B5EF4-FFF2-40B4-BE49-F238E27FC236}">
                <a16:creationId xmlns:a16="http://schemas.microsoft.com/office/drawing/2014/main" id="{EF3DAD64-3E72-4056-A2B8-9DABAC298A3E}"/>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も</a:t>
            </a:r>
          </a:p>
        </xdr:txBody>
      </xdr:sp>
      <xdr:sp macro="" textlink="">
        <xdr:nvSpPr>
          <xdr:cNvPr id="181" name="角丸四角形 277">
            <a:hlinkClick xmlns:r="http://schemas.openxmlformats.org/officeDocument/2006/relationships" r:id="rId38" tooltip="「む」に関する品名へ"/>
            <a:extLst>
              <a:ext uri="{FF2B5EF4-FFF2-40B4-BE49-F238E27FC236}">
                <a16:creationId xmlns:a16="http://schemas.microsoft.com/office/drawing/2014/main" id="{BD6CA40B-F44A-459C-A1A3-C681242784F8}"/>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む</a:t>
            </a:r>
          </a:p>
        </xdr:txBody>
      </xdr:sp>
      <xdr:sp macro="" textlink="">
        <xdr:nvSpPr>
          <xdr:cNvPr id="182" name="角丸四角形 278">
            <a:hlinkClick xmlns:r="http://schemas.openxmlformats.org/officeDocument/2006/relationships" r:id="rId39" tooltip="「め」に関する品名へ"/>
            <a:extLst>
              <a:ext uri="{FF2B5EF4-FFF2-40B4-BE49-F238E27FC236}">
                <a16:creationId xmlns:a16="http://schemas.microsoft.com/office/drawing/2014/main" id="{2594CA1F-2593-4EC7-9ED4-02CEDCEE856B}"/>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め</a:t>
            </a:r>
          </a:p>
        </xdr:txBody>
      </xdr:sp>
    </xdr:grpSp>
    <xdr:clientData/>
  </xdr:twoCellAnchor>
  <xdr:twoCellAnchor>
    <xdr:from>
      <xdr:col>30</xdr:col>
      <xdr:colOff>0</xdr:colOff>
      <xdr:row>1090</xdr:row>
      <xdr:rowOff>115962</xdr:rowOff>
    </xdr:from>
    <xdr:to>
      <xdr:col>31</xdr:col>
      <xdr:colOff>685752</xdr:colOff>
      <xdr:row>1091</xdr:row>
      <xdr:rowOff>1662</xdr:rowOff>
    </xdr:to>
    <xdr:grpSp>
      <xdr:nvGrpSpPr>
        <xdr:cNvPr id="183" name="グループ化 182">
          <a:extLst>
            <a:ext uri="{FF2B5EF4-FFF2-40B4-BE49-F238E27FC236}">
              <a16:creationId xmlns:a16="http://schemas.microsoft.com/office/drawing/2014/main" id="{D91231A3-D88F-4E89-84D8-F430FD51FE1F}"/>
            </a:ext>
          </a:extLst>
        </xdr:cNvPr>
        <xdr:cNvGrpSpPr/>
      </xdr:nvGrpSpPr>
      <xdr:grpSpPr>
        <a:xfrm>
          <a:off x="25516114" y="243754576"/>
          <a:ext cx="1736224" cy="103415"/>
          <a:chOff x="2724150" y="1066800"/>
          <a:chExt cx="3480719" cy="295275"/>
        </a:xfrm>
      </xdr:grpSpPr>
      <xdr:sp macro="" textlink="">
        <xdr:nvSpPr>
          <xdr:cNvPr id="184" name="角丸四角形 274">
            <a:hlinkClick xmlns:r="http://schemas.openxmlformats.org/officeDocument/2006/relationships" r:id="rId10" tooltip="「ま」に関する品名へ"/>
            <a:extLst>
              <a:ext uri="{FF2B5EF4-FFF2-40B4-BE49-F238E27FC236}">
                <a16:creationId xmlns:a16="http://schemas.microsoft.com/office/drawing/2014/main" id="{76A49BD8-A395-4926-BD47-10BF16DCC178}"/>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ま</a:t>
            </a:r>
          </a:p>
        </xdr:txBody>
      </xdr:sp>
      <xdr:sp macro="" textlink="">
        <xdr:nvSpPr>
          <xdr:cNvPr id="185" name="角丸四角形 275">
            <a:hlinkClick xmlns:r="http://schemas.openxmlformats.org/officeDocument/2006/relationships" r:id="rId36" tooltip="「み」に関する品名へ"/>
            <a:extLst>
              <a:ext uri="{FF2B5EF4-FFF2-40B4-BE49-F238E27FC236}">
                <a16:creationId xmlns:a16="http://schemas.microsoft.com/office/drawing/2014/main" id="{C9CD381E-8447-4A2E-AD23-48FE45B8BB43}"/>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み</a:t>
            </a:r>
          </a:p>
        </xdr:txBody>
      </xdr:sp>
      <xdr:sp macro="" textlink="">
        <xdr:nvSpPr>
          <xdr:cNvPr id="186" name="角丸四角形 276">
            <a:hlinkClick xmlns:r="http://schemas.openxmlformats.org/officeDocument/2006/relationships" r:id="rId37" tooltip="「も」に関する品名へ"/>
            <a:extLst>
              <a:ext uri="{FF2B5EF4-FFF2-40B4-BE49-F238E27FC236}">
                <a16:creationId xmlns:a16="http://schemas.microsoft.com/office/drawing/2014/main" id="{B5AEEFD6-57E0-486A-A82A-08250068EDB4}"/>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も</a:t>
            </a:r>
          </a:p>
        </xdr:txBody>
      </xdr:sp>
      <xdr:sp macro="" textlink="">
        <xdr:nvSpPr>
          <xdr:cNvPr id="187" name="角丸四角形 277">
            <a:hlinkClick xmlns:r="http://schemas.openxmlformats.org/officeDocument/2006/relationships" r:id="rId38" tooltip="「む」に関する品名へ"/>
            <a:extLst>
              <a:ext uri="{FF2B5EF4-FFF2-40B4-BE49-F238E27FC236}">
                <a16:creationId xmlns:a16="http://schemas.microsoft.com/office/drawing/2014/main" id="{CAD39B57-B801-453A-80D0-1DDC97A30B97}"/>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む</a:t>
            </a:r>
          </a:p>
        </xdr:txBody>
      </xdr:sp>
      <xdr:sp macro="" textlink="">
        <xdr:nvSpPr>
          <xdr:cNvPr id="188" name="角丸四角形 278">
            <a:hlinkClick xmlns:r="http://schemas.openxmlformats.org/officeDocument/2006/relationships" r:id="rId39" tooltip="「め」に関する品名へ"/>
            <a:extLst>
              <a:ext uri="{FF2B5EF4-FFF2-40B4-BE49-F238E27FC236}">
                <a16:creationId xmlns:a16="http://schemas.microsoft.com/office/drawing/2014/main" id="{DA1BFDF4-8EE5-4760-A94B-8F4BF68AE5FA}"/>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め</a:t>
            </a:r>
          </a:p>
        </xdr:txBody>
      </xdr:sp>
    </xdr:grpSp>
    <xdr:clientData/>
  </xdr:twoCellAnchor>
  <xdr:twoCellAnchor>
    <xdr:from>
      <xdr:col>30</xdr:col>
      <xdr:colOff>0</xdr:colOff>
      <xdr:row>1102</xdr:row>
      <xdr:rowOff>124245</xdr:rowOff>
    </xdr:from>
    <xdr:to>
      <xdr:col>31</xdr:col>
      <xdr:colOff>685752</xdr:colOff>
      <xdr:row>1103</xdr:row>
      <xdr:rowOff>420</xdr:rowOff>
    </xdr:to>
    <xdr:grpSp>
      <xdr:nvGrpSpPr>
        <xdr:cNvPr id="189" name="グループ化 188">
          <a:extLst>
            <a:ext uri="{FF2B5EF4-FFF2-40B4-BE49-F238E27FC236}">
              <a16:creationId xmlns:a16="http://schemas.microsoft.com/office/drawing/2014/main" id="{F42AFA76-58C5-4CD6-B13B-DFD107C4C24A}"/>
            </a:ext>
          </a:extLst>
        </xdr:cNvPr>
        <xdr:cNvGrpSpPr/>
      </xdr:nvGrpSpPr>
      <xdr:grpSpPr>
        <a:xfrm>
          <a:off x="25516114" y="246119616"/>
          <a:ext cx="1736224" cy="93890"/>
          <a:chOff x="2724150" y="1066800"/>
          <a:chExt cx="3480719" cy="295275"/>
        </a:xfrm>
      </xdr:grpSpPr>
      <xdr:sp macro="" textlink="">
        <xdr:nvSpPr>
          <xdr:cNvPr id="190" name="角丸四角形 274">
            <a:hlinkClick xmlns:r="http://schemas.openxmlformats.org/officeDocument/2006/relationships" r:id="rId10" tooltip="「ま」に関する品名へ"/>
            <a:extLst>
              <a:ext uri="{FF2B5EF4-FFF2-40B4-BE49-F238E27FC236}">
                <a16:creationId xmlns:a16="http://schemas.microsoft.com/office/drawing/2014/main" id="{3A47484B-E674-4FD7-BC85-FC1ACCB0FB74}"/>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ま</a:t>
            </a:r>
          </a:p>
        </xdr:txBody>
      </xdr:sp>
      <xdr:sp macro="" textlink="">
        <xdr:nvSpPr>
          <xdr:cNvPr id="191" name="角丸四角形 275">
            <a:hlinkClick xmlns:r="http://schemas.openxmlformats.org/officeDocument/2006/relationships" r:id="rId36" tooltip="「み」に関する品名へ"/>
            <a:extLst>
              <a:ext uri="{FF2B5EF4-FFF2-40B4-BE49-F238E27FC236}">
                <a16:creationId xmlns:a16="http://schemas.microsoft.com/office/drawing/2014/main" id="{BB982E67-1A88-49E3-95EA-2708CE790C1D}"/>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み</a:t>
            </a:r>
          </a:p>
        </xdr:txBody>
      </xdr:sp>
      <xdr:sp macro="" textlink="">
        <xdr:nvSpPr>
          <xdr:cNvPr id="192" name="角丸四角形 276">
            <a:hlinkClick xmlns:r="http://schemas.openxmlformats.org/officeDocument/2006/relationships" r:id="rId37" tooltip="「も」に関する品名へ"/>
            <a:extLst>
              <a:ext uri="{FF2B5EF4-FFF2-40B4-BE49-F238E27FC236}">
                <a16:creationId xmlns:a16="http://schemas.microsoft.com/office/drawing/2014/main" id="{344E4A54-1181-4BE7-91A7-0F92A113058E}"/>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も</a:t>
            </a:r>
          </a:p>
        </xdr:txBody>
      </xdr:sp>
      <xdr:sp macro="" textlink="">
        <xdr:nvSpPr>
          <xdr:cNvPr id="193" name="角丸四角形 277">
            <a:hlinkClick xmlns:r="http://schemas.openxmlformats.org/officeDocument/2006/relationships" r:id="rId38" tooltip="「む」に関する品名へ"/>
            <a:extLst>
              <a:ext uri="{FF2B5EF4-FFF2-40B4-BE49-F238E27FC236}">
                <a16:creationId xmlns:a16="http://schemas.microsoft.com/office/drawing/2014/main" id="{560F2FAB-3A17-4159-B9B6-0E21B4CCDF2C}"/>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む</a:t>
            </a:r>
          </a:p>
        </xdr:txBody>
      </xdr:sp>
      <xdr:sp macro="" textlink="">
        <xdr:nvSpPr>
          <xdr:cNvPr id="194" name="角丸四角形 278">
            <a:hlinkClick xmlns:r="http://schemas.openxmlformats.org/officeDocument/2006/relationships" r:id="rId39" tooltip="「め」に関する品名へ"/>
            <a:extLst>
              <a:ext uri="{FF2B5EF4-FFF2-40B4-BE49-F238E27FC236}">
                <a16:creationId xmlns:a16="http://schemas.microsoft.com/office/drawing/2014/main" id="{6EF2E6CF-D172-44DB-8D99-0F3128B17636}"/>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め</a:t>
            </a:r>
          </a:p>
        </xdr:txBody>
      </xdr:sp>
    </xdr:grpSp>
    <xdr:clientData/>
  </xdr:twoCellAnchor>
  <xdr:twoCellAnchor>
    <xdr:from>
      <xdr:col>30</xdr:col>
      <xdr:colOff>0</xdr:colOff>
      <xdr:row>406</xdr:row>
      <xdr:rowOff>124245</xdr:rowOff>
    </xdr:from>
    <xdr:to>
      <xdr:col>31</xdr:col>
      <xdr:colOff>685752</xdr:colOff>
      <xdr:row>407</xdr:row>
      <xdr:rowOff>420</xdr:rowOff>
    </xdr:to>
    <xdr:grpSp>
      <xdr:nvGrpSpPr>
        <xdr:cNvPr id="195" name="グループ化 194">
          <a:extLst>
            <a:ext uri="{FF2B5EF4-FFF2-40B4-BE49-F238E27FC236}">
              <a16:creationId xmlns:a16="http://schemas.microsoft.com/office/drawing/2014/main" id="{4989C412-C35E-4A61-82F3-7CD96A7DB9D5}"/>
            </a:ext>
          </a:extLst>
        </xdr:cNvPr>
        <xdr:cNvGrpSpPr/>
      </xdr:nvGrpSpPr>
      <xdr:grpSpPr>
        <a:xfrm>
          <a:off x="25516114" y="95172859"/>
          <a:ext cx="1736224" cy="93890"/>
          <a:chOff x="2724150" y="1066800"/>
          <a:chExt cx="3480719" cy="295275"/>
        </a:xfrm>
      </xdr:grpSpPr>
      <xdr:sp macro="" textlink="">
        <xdr:nvSpPr>
          <xdr:cNvPr id="196" name="角丸四角形 154">
            <a:hlinkClick xmlns:r="http://schemas.openxmlformats.org/officeDocument/2006/relationships" r:id="rId5" tooltip="「さ」に関する品名へ"/>
            <a:extLst>
              <a:ext uri="{FF2B5EF4-FFF2-40B4-BE49-F238E27FC236}">
                <a16:creationId xmlns:a16="http://schemas.microsoft.com/office/drawing/2014/main" id="{07382D8B-5362-4012-B23D-717EBE43DDD0}"/>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さ</a:t>
            </a:r>
          </a:p>
        </xdr:txBody>
      </xdr:sp>
      <xdr:sp macro="" textlink="">
        <xdr:nvSpPr>
          <xdr:cNvPr id="197" name="角丸四角形 155">
            <a:hlinkClick xmlns:r="http://schemas.openxmlformats.org/officeDocument/2006/relationships" r:id="rId20" tooltip="「し」に関する品名へ"/>
            <a:extLst>
              <a:ext uri="{FF2B5EF4-FFF2-40B4-BE49-F238E27FC236}">
                <a16:creationId xmlns:a16="http://schemas.microsoft.com/office/drawing/2014/main" id="{6C114E04-6CD1-41F9-A79D-70C010F595EC}"/>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し</a:t>
            </a:r>
          </a:p>
        </xdr:txBody>
      </xdr:sp>
      <xdr:sp macro="" textlink="">
        <xdr:nvSpPr>
          <xdr:cNvPr id="198" name="角丸四角形 156">
            <a:hlinkClick xmlns:r="http://schemas.openxmlformats.org/officeDocument/2006/relationships" r:id="rId21" tooltip="「そ」に関する品名へ"/>
            <a:extLst>
              <a:ext uri="{FF2B5EF4-FFF2-40B4-BE49-F238E27FC236}">
                <a16:creationId xmlns:a16="http://schemas.microsoft.com/office/drawing/2014/main" id="{504A6381-F557-406D-B11A-85657866E39A}"/>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そ</a:t>
            </a:r>
          </a:p>
        </xdr:txBody>
      </xdr:sp>
      <xdr:sp macro="" textlink="">
        <xdr:nvSpPr>
          <xdr:cNvPr id="199" name="角丸四角形 157">
            <a:hlinkClick xmlns:r="http://schemas.openxmlformats.org/officeDocument/2006/relationships" r:id="rId22" tooltip="「す」に関する品名へ"/>
            <a:extLst>
              <a:ext uri="{FF2B5EF4-FFF2-40B4-BE49-F238E27FC236}">
                <a16:creationId xmlns:a16="http://schemas.microsoft.com/office/drawing/2014/main" id="{0C565304-7E21-4E4D-9E22-A7650618B149}"/>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す</a:t>
            </a:r>
          </a:p>
        </xdr:txBody>
      </xdr:sp>
      <xdr:sp macro="" textlink="">
        <xdr:nvSpPr>
          <xdr:cNvPr id="200" name="角丸四角形 158">
            <a:hlinkClick xmlns:r="http://schemas.openxmlformats.org/officeDocument/2006/relationships" r:id="rId23" tooltip="「せ」に関する品名へ"/>
            <a:extLst>
              <a:ext uri="{FF2B5EF4-FFF2-40B4-BE49-F238E27FC236}">
                <a16:creationId xmlns:a16="http://schemas.microsoft.com/office/drawing/2014/main" id="{46DCCB0F-F637-4D32-939C-1648CDF77CF4}"/>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せ</a:t>
            </a:r>
          </a:p>
        </xdr:txBody>
      </xdr:sp>
    </xdr:grpSp>
    <xdr:clientData/>
  </xdr:twoCellAnchor>
  <xdr:twoCellAnchor>
    <xdr:from>
      <xdr:col>30</xdr:col>
      <xdr:colOff>0</xdr:colOff>
      <xdr:row>469</xdr:row>
      <xdr:rowOff>115962</xdr:rowOff>
    </xdr:from>
    <xdr:to>
      <xdr:col>31</xdr:col>
      <xdr:colOff>685752</xdr:colOff>
      <xdr:row>470</xdr:row>
      <xdr:rowOff>1662</xdr:rowOff>
    </xdr:to>
    <xdr:grpSp>
      <xdr:nvGrpSpPr>
        <xdr:cNvPr id="201" name="グループ化 200">
          <a:extLst>
            <a:ext uri="{FF2B5EF4-FFF2-40B4-BE49-F238E27FC236}">
              <a16:creationId xmlns:a16="http://schemas.microsoft.com/office/drawing/2014/main" id="{36B2E46A-CE9B-4AEA-A774-10F7F2FA67E5}"/>
            </a:ext>
          </a:extLst>
        </xdr:cNvPr>
        <xdr:cNvGrpSpPr/>
      </xdr:nvGrpSpPr>
      <xdr:grpSpPr>
        <a:xfrm>
          <a:off x="25516114" y="109490176"/>
          <a:ext cx="1736224" cy="103415"/>
          <a:chOff x="2724150" y="1066800"/>
          <a:chExt cx="3480719" cy="295275"/>
        </a:xfrm>
      </xdr:grpSpPr>
      <xdr:sp macro="" textlink="">
        <xdr:nvSpPr>
          <xdr:cNvPr id="202" name="角丸四角形 154">
            <a:hlinkClick xmlns:r="http://schemas.openxmlformats.org/officeDocument/2006/relationships" r:id="rId5" tooltip="「さ」に関する品名へ"/>
            <a:extLst>
              <a:ext uri="{FF2B5EF4-FFF2-40B4-BE49-F238E27FC236}">
                <a16:creationId xmlns:a16="http://schemas.microsoft.com/office/drawing/2014/main" id="{6694FB98-30F0-4591-ABE8-457D3D29709B}"/>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さ</a:t>
            </a:r>
          </a:p>
        </xdr:txBody>
      </xdr:sp>
      <xdr:sp macro="" textlink="">
        <xdr:nvSpPr>
          <xdr:cNvPr id="203" name="角丸四角形 155">
            <a:hlinkClick xmlns:r="http://schemas.openxmlformats.org/officeDocument/2006/relationships" r:id="rId20" tooltip="「し」に関する品名へ"/>
            <a:extLst>
              <a:ext uri="{FF2B5EF4-FFF2-40B4-BE49-F238E27FC236}">
                <a16:creationId xmlns:a16="http://schemas.microsoft.com/office/drawing/2014/main" id="{A9D0EEA7-E096-4760-BC4D-001DFA059583}"/>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し</a:t>
            </a:r>
          </a:p>
        </xdr:txBody>
      </xdr:sp>
      <xdr:sp macro="" textlink="">
        <xdr:nvSpPr>
          <xdr:cNvPr id="204" name="角丸四角形 156">
            <a:hlinkClick xmlns:r="http://schemas.openxmlformats.org/officeDocument/2006/relationships" r:id="rId21" tooltip="「そ」に関する品名へ"/>
            <a:extLst>
              <a:ext uri="{FF2B5EF4-FFF2-40B4-BE49-F238E27FC236}">
                <a16:creationId xmlns:a16="http://schemas.microsoft.com/office/drawing/2014/main" id="{1CD63EB0-6A2F-4CC0-BA79-B8A097F187D0}"/>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そ</a:t>
            </a:r>
          </a:p>
        </xdr:txBody>
      </xdr:sp>
      <xdr:sp macro="" textlink="">
        <xdr:nvSpPr>
          <xdr:cNvPr id="205" name="角丸四角形 157">
            <a:hlinkClick xmlns:r="http://schemas.openxmlformats.org/officeDocument/2006/relationships" r:id="rId22" tooltip="「す」に関する品名へ"/>
            <a:extLst>
              <a:ext uri="{FF2B5EF4-FFF2-40B4-BE49-F238E27FC236}">
                <a16:creationId xmlns:a16="http://schemas.microsoft.com/office/drawing/2014/main" id="{EB599BD5-DB96-41CF-AB68-5B78B4A49D4E}"/>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す</a:t>
            </a:r>
          </a:p>
        </xdr:txBody>
      </xdr:sp>
      <xdr:sp macro="" textlink="">
        <xdr:nvSpPr>
          <xdr:cNvPr id="206" name="角丸四角形 158">
            <a:hlinkClick xmlns:r="http://schemas.openxmlformats.org/officeDocument/2006/relationships" r:id="rId23" tooltip="「せ」に関する品名へ"/>
            <a:extLst>
              <a:ext uri="{FF2B5EF4-FFF2-40B4-BE49-F238E27FC236}">
                <a16:creationId xmlns:a16="http://schemas.microsoft.com/office/drawing/2014/main" id="{D69CA919-3D74-4E44-8A80-67F048D4431C}"/>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せ</a:t>
            </a:r>
          </a:p>
        </xdr:txBody>
      </xdr:sp>
    </xdr:grpSp>
    <xdr:clientData/>
  </xdr:twoCellAnchor>
  <xdr:twoCellAnchor>
    <xdr:from>
      <xdr:col>30</xdr:col>
      <xdr:colOff>0</xdr:colOff>
      <xdr:row>516</xdr:row>
      <xdr:rowOff>124245</xdr:rowOff>
    </xdr:from>
    <xdr:to>
      <xdr:col>31</xdr:col>
      <xdr:colOff>685752</xdr:colOff>
      <xdr:row>517</xdr:row>
      <xdr:rowOff>420</xdr:rowOff>
    </xdr:to>
    <xdr:grpSp>
      <xdr:nvGrpSpPr>
        <xdr:cNvPr id="207" name="グループ化 206">
          <a:extLst>
            <a:ext uri="{FF2B5EF4-FFF2-40B4-BE49-F238E27FC236}">
              <a16:creationId xmlns:a16="http://schemas.microsoft.com/office/drawing/2014/main" id="{7A3399C7-1788-4A6C-B4EC-EBBB3E7B3FF4}"/>
            </a:ext>
          </a:extLst>
        </xdr:cNvPr>
        <xdr:cNvGrpSpPr/>
      </xdr:nvGrpSpPr>
      <xdr:grpSpPr>
        <a:xfrm>
          <a:off x="25516114" y="119970516"/>
          <a:ext cx="1736224" cy="93890"/>
          <a:chOff x="2724150" y="1066800"/>
          <a:chExt cx="3480719" cy="295275"/>
        </a:xfrm>
      </xdr:grpSpPr>
      <xdr:sp macro="" textlink="">
        <xdr:nvSpPr>
          <xdr:cNvPr id="208" name="角丸四角形 154">
            <a:hlinkClick xmlns:r="http://schemas.openxmlformats.org/officeDocument/2006/relationships" r:id="rId5" tooltip="「さ」に関する品名へ"/>
            <a:extLst>
              <a:ext uri="{FF2B5EF4-FFF2-40B4-BE49-F238E27FC236}">
                <a16:creationId xmlns:a16="http://schemas.microsoft.com/office/drawing/2014/main" id="{2D41E7EA-0949-40DD-97CA-4CBF8CDFED26}"/>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さ</a:t>
            </a:r>
          </a:p>
        </xdr:txBody>
      </xdr:sp>
      <xdr:sp macro="" textlink="">
        <xdr:nvSpPr>
          <xdr:cNvPr id="209" name="角丸四角形 155">
            <a:hlinkClick xmlns:r="http://schemas.openxmlformats.org/officeDocument/2006/relationships" r:id="rId20" tooltip="「し」に関する品名へ"/>
            <a:extLst>
              <a:ext uri="{FF2B5EF4-FFF2-40B4-BE49-F238E27FC236}">
                <a16:creationId xmlns:a16="http://schemas.microsoft.com/office/drawing/2014/main" id="{29348A23-B7E1-4874-80C1-A2E2057803B1}"/>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し</a:t>
            </a:r>
          </a:p>
        </xdr:txBody>
      </xdr:sp>
      <xdr:sp macro="" textlink="">
        <xdr:nvSpPr>
          <xdr:cNvPr id="210" name="角丸四角形 156">
            <a:hlinkClick xmlns:r="http://schemas.openxmlformats.org/officeDocument/2006/relationships" r:id="rId21" tooltip="「そ」に関する品名へ"/>
            <a:extLst>
              <a:ext uri="{FF2B5EF4-FFF2-40B4-BE49-F238E27FC236}">
                <a16:creationId xmlns:a16="http://schemas.microsoft.com/office/drawing/2014/main" id="{8F72D5ED-7C8A-478E-BDC7-3BBA5CD7704E}"/>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そ</a:t>
            </a:r>
          </a:p>
        </xdr:txBody>
      </xdr:sp>
      <xdr:sp macro="" textlink="">
        <xdr:nvSpPr>
          <xdr:cNvPr id="211" name="角丸四角形 157">
            <a:hlinkClick xmlns:r="http://schemas.openxmlformats.org/officeDocument/2006/relationships" r:id="rId22" tooltip="「す」に関する品名へ"/>
            <a:extLst>
              <a:ext uri="{FF2B5EF4-FFF2-40B4-BE49-F238E27FC236}">
                <a16:creationId xmlns:a16="http://schemas.microsoft.com/office/drawing/2014/main" id="{10C8CBCE-C0F2-46FE-8493-FC690B89AF8B}"/>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す</a:t>
            </a:r>
          </a:p>
        </xdr:txBody>
      </xdr:sp>
      <xdr:sp macro="" textlink="">
        <xdr:nvSpPr>
          <xdr:cNvPr id="212" name="角丸四角形 158">
            <a:hlinkClick xmlns:r="http://schemas.openxmlformats.org/officeDocument/2006/relationships" r:id="rId23" tooltip="「せ」に関する品名へ"/>
            <a:extLst>
              <a:ext uri="{FF2B5EF4-FFF2-40B4-BE49-F238E27FC236}">
                <a16:creationId xmlns:a16="http://schemas.microsoft.com/office/drawing/2014/main" id="{2B7B8ECD-0279-4B07-BE36-0F98C9404126}"/>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せ</a:t>
            </a:r>
          </a:p>
        </xdr:txBody>
      </xdr:sp>
    </xdr:grpSp>
    <xdr:clientData/>
  </xdr:twoCellAnchor>
  <xdr:twoCellAnchor>
    <xdr:from>
      <xdr:col>30</xdr:col>
      <xdr:colOff>0</xdr:colOff>
      <xdr:row>548</xdr:row>
      <xdr:rowOff>124245</xdr:rowOff>
    </xdr:from>
    <xdr:to>
      <xdr:col>31</xdr:col>
      <xdr:colOff>685752</xdr:colOff>
      <xdr:row>549</xdr:row>
      <xdr:rowOff>420</xdr:rowOff>
    </xdr:to>
    <xdr:grpSp>
      <xdr:nvGrpSpPr>
        <xdr:cNvPr id="213" name="グループ化 212">
          <a:extLst>
            <a:ext uri="{FF2B5EF4-FFF2-40B4-BE49-F238E27FC236}">
              <a16:creationId xmlns:a16="http://schemas.microsoft.com/office/drawing/2014/main" id="{B99A25F6-A228-4A3D-B01C-11F48F757951}"/>
            </a:ext>
          </a:extLst>
        </xdr:cNvPr>
        <xdr:cNvGrpSpPr/>
      </xdr:nvGrpSpPr>
      <xdr:grpSpPr>
        <a:xfrm>
          <a:off x="25516114" y="126910159"/>
          <a:ext cx="1736224" cy="93890"/>
          <a:chOff x="2724150" y="1066800"/>
          <a:chExt cx="3480719" cy="295275"/>
        </a:xfrm>
      </xdr:grpSpPr>
      <xdr:sp macro="" textlink="">
        <xdr:nvSpPr>
          <xdr:cNvPr id="214" name="角丸四角形 154">
            <a:hlinkClick xmlns:r="http://schemas.openxmlformats.org/officeDocument/2006/relationships" r:id="rId5" tooltip="「さ」に関する品名へ"/>
            <a:extLst>
              <a:ext uri="{FF2B5EF4-FFF2-40B4-BE49-F238E27FC236}">
                <a16:creationId xmlns:a16="http://schemas.microsoft.com/office/drawing/2014/main" id="{E19C8BE2-C15D-43B5-8BA8-C9EBB6A5900B}"/>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さ</a:t>
            </a:r>
          </a:p>
        </xdr:txBody>
      </xdr:sp>
      <xdr:sp macro="" textlink="">
        <xdr:nvSpPr>
          <xdr:cNvPr id="215" name="角丸四角形 155">
            <a:hlinkClick xmlns:r="http://schemas.openxmlformats.org/officeDocument/2006/relationships" r:id="rId20" tooltip="「し」に関する品名へ"/>
            <a:extLst>
              <a:ext uri="{FF2B5EF4-FFF2-40B4-BE49-F238E27FC236}">
                <a16:creationId xmlns:a16="http://schemas.microsoft.com/office/drawing/2014/main" id="{6D7713C3-5A3C-4E71-A26A-7053B6B6F039}"/>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し</a:t>
            </a:r>
          </a:p>
        </xdr:txBody>
      </xdr:sp>
      <xdr:sp macro="" textlink="">
        <xdr:nvSpPr>
          <xdr:cNvPr id="216" name="角丸四角形 156">
            <a:hlinkClick xmlns:r="http://schemas.openxmlformats.org/officeDocument/2006/relationships" r:id="rId21" tooltip="「そ」に関する品名へ"/>
            <a:extLst>
              <a:ext uri="{FF2B5EF4-FFF2-40B4-BE49-F238E27FC236}">
                <a16:creationId xmlns:a16="http://schemas.microsoft.com/office/drawing/2014/main" id="{6D209C9F-6765-4E26-8A0B-55115AEFE66A}"/>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そ</a:t>
            </a:r>
          </a:p>
        </xdr:txBody>
      </xdr:sp>
      <xdr:sp macro="" textlink="">
        <xdr:nvSpPr>
          <xdr:cNvPr id="217" name="角丸四角形 157">
            <a:hlinkClick xmlns:r="http://schemas.openxmlformats.org/officeDocument/2006/relationships" r:id="rId22" tooltip="「す」に関する品名へ"/>
            <a:extLst>
              <a:ext uri="{FF2B5EF4-FFF2-40B4-BE49-F238E27FC236}">
                <a16:creationId xmlns:a16="http://schemas.microsoft.com/office/drawing/2014/main" id="{E165964F-E089-4B9B-A93F-2A41E2FDAB33}"/>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す</a:t>
            </a:r>
          </a:p>
        </xdr:txBody>
      </xdr:sp>
      <xdr:sp macro="" textlink="">
        <xdr:nvSpPr>
          <xdr:cNvPr id="218" name="角丸四角形 158">
            <a:hlinkClick xmlns:r="http://schemas.openxmlformats.org/officeDocument/2006/relationships" r:id="rId23" tooltip="「せ」に関する品名へ"/>
            <a:extLst>
              <a:ext uri="{FF2B5EF4-FFF2-40B4-BE49-F238E27FC236}">
                <a16:creationId xmlns:a16="http://schemas.microsoft.com/office/drawing/2014/main" id="{F6B550FD-ED5D-422A-ABED-A26C2ADF86A1}"/>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せ</a:t>
            </a:r>
          </a:p>
        </xdr:txBody>
      </xdr:sp>
    </xdr:grpSp>
    <xdr:clientData/>
  </xdr:twoCellAnchor>
  <xdr:twoCellAnchor>
    <xdr:from>
      <xdr:col>30</xdr:col>
      <xdr:colOff>0</xdr:colOff>
      <xdr:row>611</xdr:row>
      <xdr:rowOff>115962</xdr:rowOff>
    </xdr:from>
    <xdr:to>
      <xdr:col>31</xdr:col>
      <xdr:colOff>685752</xdr:colOff>
      <xdr:row>612</xdr:row>
      <xdr:rowOff>1662</xdr:rowOff>
    </xdr:to>
    <xdr:grpSp>
      <xdr:nvGrpSpPr>
        <xdr:cNvPr id="219" name="グループ化 218">
          <a:extLst>
            <a:ext uri="{FF2B5EF4-FFF2-40B4-BE49-F238E27FC236}">
              <a16:creationId xmlns:a16="http://schemas.microsoft.com/office/drawing/2014/main" id="{5405529F-78AA-4521-9BA6-DAC3EB2B8896}"/>
            </a:ext>
          </a:extLst>
        </xdr:cNvPr>
        <xdr:cNvGrpSpPr/>
      </xdr:nvGrpSpPr>
      <xdr:grpSpPr>
        <a:xfrm>
          <a:off x="25516114" y="141603033"/>
          <a:ext cx="1736224" cy="103415"/>
          <a:chOff x="2724150" y="1066800"/>
          <a:chExt cx="3480719" cy="295275"/>
        </a:xfrm>
      </xdr:grpSpPr>
      <xdr:sp macro="" textlink="">
        <xdr:nvSpPr>
          <xdr:cNvPr id="220" name="角丸四角形 184">
            <a:hlinkClick xmlns:r="http://schemas.openxmlformats.org/officeDocument/2006/relationships" r:id="rId8" tooltip="「た」に関する品名へ"/>
            <a:extLst>
              <a:ext uri="{FF2B5EF4-FFF2-40B4-BE49-F238E27FC236}">
                <a16:creationId xmlns:a16="http://schemas.microsoft.com/office/drawing/2014/main" id="{1B678F9D-7BBF-4073-866A-EFF9612096CE}"/>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た</a:t>
            </a:r>
          </a:p>
        </xdr:txBody>
      </xdr:sp>
      <xdr:sp macro="" textlink="">
        <xdr:nvSpPr>
          <xdr:cNvPr id="221" name="角丸四角形 185">
            <a:hlinkClick xmlns:r="http://schemas.openxmlformats.org/officeDocument/2006/relationships" r:id="rId24" tooltip="「ち」に関する品名へ"/>
            <a:extLst>
              <a:ext uri="{FF2B5EF4-FFF2-40B4-BE49-F238E27FC236}">
                <a16:creationId xmlns:a16="http://schemas.microsoft.com/office/drawing/2014/main" id="{1BE888BB-F907-4EEF-8079-C04F2F1618FA}"/>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ち</a:t>
            </a:r>
          </a:p>
        </xdr:txBody>
      </xdr:sp>
      <xdr:sp macro="" textlink="">
        <xdr:nvSpPr>
          <xdr:cNvPr id="222" name="角丸四角形 186">
            <a:hlinkClick xmlns:r="http://schemas.openxmlformats.org/officeDocument/2006/relationships" r:id="rId25" tooltip="「と」に関する品名へ"/>
            <a:extLst>
              <a:ext uri="{FF2B5EF4-FFF2-40B4-BE49-F238E27FC236}">
                <a16:creationId xmlns:a16="http://schemas.microsoft.com/office/drawing/2014/main" id="{0641563D-DBBF-4636-BD25-33C9CF3B8009}"/>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と</a:t>
            </a:r>
          </a:p>
        </xdr:txBody>
      </xdr:sp>
      <xdr:sp macro="" textlink="">
        <xdr:nvSpPr>
          <xdr:cNvPr id="223" name="角丸四角形 187">
            <a:hlinkClick xmlns:r="http://schemas.openxmlformats.org/officeDocument/2006/relationships" r:id="rId26" tooltip="「つ」に関する品名へ"/>
            <a:extLst>
              <a:ext uri="{FF2B5EF4-FFF2-40B4-BE49-F238E27FC236}">
                <a16:creationId xmlns:a16="http://schemas.microsoft.com/office/drawing/2014/main" id="{11EF06B0-8A8A-44D6-B2A6-679A5E508EF0}"/>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つ</a:t>
            </a:r>
          </a:p>
        </xdr:txBody>
      </xdr:sp>
      <xdr:sp macro="" textlink="">
        <xdr:nvSpPr>
          <xdr:cNvPr id="224" name="角丸四角形 188">
            <a:hlinkClick xmlns:r="http://schemas.openxmlformats.org/officeDocument/2006/relationships" r:id="rId27" tooltip="「て」に関する品名へ"/>
            <a:extLst>
              <a:ext uri="{FF2B5EF4-FFF2-40B4-BE49-F238E27FC236}">
                <a16:creationId xmlns:a16="http://schemas.microsoft.com/office/drawing/2014/main" id="{113FE428-0DC4-4A68-B566-53B1F9E8A9A9}"/>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て</a:t>
            </a:r>
          </a:p>
        </xdr:txBody>
      </xdr:sp>
    </xdr:grpSp>
    <xdr:clientData/>
  </xdr:twoCellAnchor>
  <xdr:twoCellAnchor>
    <xdr:from>
      <xdr:col>30</xdr:col>
      <xdr:colOff>0</xdr:colOff>
      <xdr:row>637</xdr:row>
      <xdr:rowOff>124245</xdr:rowOff>
    </xdr:from>
    <xdr:to>
      <xdr:col>31</xdr:col>
      <xdr:colOff>685752</xdr:colOff>
      <xdr:row>638</xdr:row>
      <xdr:rowOff>420</xdr:rowOff>
    </xdr:to>
    <xdr:grpSp>
      <xdr:nvGrpSpPr>
        <xdr:cNvPr id="225" name="グループ化 224">
          <a:extLst>
            <a:ext uri="{FF2B5EF4-FFF2-40B4-BE49-F238E27FC236}">
              <a16:creationId xmlns:a16="http://schemas.microsoft.com/office/drawing/2014/main" id="{C8EDDA19-19A5-4264-8A23-5A1BEC03E689}"/>
            </a:ext>
          </a:extLst>
        </xdr:cNvPr>
        <xdr:cNvGrpSpPr/>
      </xdr:nvGrpSpPr>
      <xdr:grpSpPr>
        <a:xfrm>
          <a:off x="25516114" y="147299102"/>
          <a:ext cx="1736224" cy="93889"/>
          <a:chOff x="2724150" y="1066800"/>
          <a:chExt cx="3480719" cy="295275"/>
        </a:xfrm>
      </xdr:grpSpPr>
      <xdr:sp macro="" textlink="">
        <xdr:nvSpPr>
          <xdr:cNvPr id="226" name="角丸四角形 184">
            <a:hlinkClick xmlns:r="http://schemas.openxmlformats.org/officeDocument/2006/relationships" r:id="rId8" tooltip="「た」に関する品名へ"/>
            <a:extLst>
              <a:ext uri="{FF2B5EF4-FFF2-40B4-BE49-F238E27FC236}">
                <a16:creationId xmlns:a16="http://schemas.microsoft.com/office/drawing/2014/main" id="{16A05439-9684-460A-9E53-6DF6680424F7}"/>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た</a:t>
            </a:r>
          </a:p>
        </xdr:txBody>
      </xdr:sp>
      <xdr:sp macro="" textlink="">
        <xdr:nvSpPr>
          <xdr:cNvPr id="227" name="角丸四角形 185">
            <a:hlinkClick xmlns:r="http://schemas.openxmlformats.org/officeDocument/2006/relationships" r:id="rId24" tooltip="「ち」に関する品名へ"/>
            <a:extLst>
              <a:ext uri="{FF2B5EF4-FFF2-40B4-BE49-F238E27FC236}">
                <a16:creationId xmlns:a16="http://schemas.microsoft.com/office/drawing/2014/main" id="{670C646B-E892-4ED4-9A0B-AD42448D8E97}"/>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ち</a:t>
            </a:r>
          </a:p>
        </xdr:txBody>
      </xdr:sp>
      <xdr:sp macro="" textlink="">
        <xdr:nvSpPr>
          <xdr:cNvPr id="228" name="角丸四角形 186">
            <a:hlinkClick xmlns:r="http://schemas.openxmlformats.org/officeDocument/2006/relationships" r:id="rId25" tooltip="「と」に関する品名へ"/>
            <a:extLst>
              <a:ext uri="{FF2B5EF4-FFF2-40B4-BE49-F238E27FC236}">
                <a16:creationId xmlns:a16="http://schemas.microsoft.com/office/drawing/2014/main" id="{8E50442C-AEC5-4994-AB98-E33D8A815301}"/>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と</a:t>
            </a:r>
          </a:p>
        </xdr:txBody>
      </xdr:sp>
      <xdr:sp macro="" textlink="">
        <xdr:nvSpPr>
          <xdr:cNvPr id="229" name="角丸四角形 187">
            <a:hlinkClick xmlns:r="http://schemas.openxmlformats.org/officeDocument/2006/relationships" r:id="rId26" tooltip="「つ」に関する品名へ"/>
            <a:extLst>
              <a:ext uri="{FF2B5EF4-FFF2-40B4-BE49-F238E27FC236}">
                <a16:creationId xmlns:a16="http://schemas.microsoft.com/office/drawing/2014/main" id="{E13B5079-4B07-4967-947F-EAF854606EE9}"/>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つ</a:t>
            </a:r>
          </a:p>
        </xdr:txBody>
      </xdr:sp>
      <xdr:sp macro="" textlink="">
        <xdr:nvSpPr>
          <xdr:cNvPr id="230" name="角丸四角形 188">
            <a:hlinkClick xmlns:r="http://schemas.openxmlformats.org/officeDocument/2006/relationships" r:id="rId27" tooltip="「て」に関する品名へ"/>
            <a:extLst>
              <a:ext uri="{FF2B5EF4-FFF2-40B4-BE49-F238E27FC236}">
                <a16:creationId xmlns:a16="http://schemas.microsoft.com/office/drawing/2014/main" id="{A08D99F1-87FF-4823-96AE-D21BB60043AE}"/>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て</a:t>
            </a:r>
          </a:p>
        </xdr:txBody>
      </xdr:sp>
    </xdr:grpSp>
    <xdr:clientData/>
  </xdr:twoCellAnchor>
  <xdr:twoCellAnchor>
    <xdr:from>
      <xdr:col>30</xdr:col>
      <xdr:colOff>0</xdr:colOff>
      <xdr:row>661</xdr:row>
      <xdr:rowOff>124245</xdr:rowOff>
    </xdr:from>
    <xdr:to>
      <xdr:col>31</xdr:col>
      <xdr:colOff>685752</xdr:colOff>
      <xdr:row>662</xdr:row>
      <xdr:rowOff>420</xdr:rowOff>
    </xdr:to>
    <xdr:grpSp>
      <xdr:nvGrpSpPr>
        <xdr:cNvPr id="231" name="グループ化 230">
          <a:extLst>
            <a:ext uri="{FF2B5EF4-FFF2-40B4-BE49-F238E27FC236}">
              <a16:creationId xmlns:a16="http://schemas.microsoft.com/office/drawing/2014/main" id="{2EE7C8AC-F04C-4849-8EBC-ED000C090024}"/>
            </a:ext>
          </a:extLst>
        </xdr:cNvPr>
        <xdr:cNvGrpSpPr/>
      </xdr:nvGrpSpPr>
      <xdr:grpSpPr>
        <a:xfrm>
          <a:off x="25516114" y="152627659"/>
          <a:ext cx="1736224" cy="93890"/>
          <a:chOff x="2724150" y="1066800"/>
          <a:chExt cx="3480719" cy="295275"/>
        </a:xfrm>
      </xdr:grpSpPr>
      <xdr:sp macro="" textlink="">
        <xdr:nvSpPr>
          <xdr:cNvPr id="232" name="角丸四角形 184">
            <a:hlinkClick xmlns:r="http://schemas.openxmlformats.org/officeDocument/2006/relationships" r:id="rId8" tooltip="「た」に関する品名へ"/>
            <a:extLst>
              <a:ext uri="{FF2B5EF4-FFF2-40B4-BE49-F238E27FC236}">
                <a16:creationId xmlns:a16="http://schemas.microsoft.com/office/drawing/2014/main" id="{F39FA738-85B7-45B2-AE0F-B4C706E381FF}"/>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た</a:t>
            </a:r>
          </a:p>
        </xdr:txBody>
      </xdr:sp>
      <xdr:sp macro="" textlink="">
        <xdr:nvSpPr>
          <xdr:cNvPr id="233" name="角丸四角形 185">
            <a:hlinkClick xmlns:r="http://schemas.openxmlformats.org/officeDocument/2006/relationships" r:id="rId24" tooltip="「ち」に関する品名へ"/>
            <a:extLst>
              <a:ext uri="{FF2B5EF4-FFF2-40B4-BE49-F238E27FC236}">
                <a16:creationId xmlns:a16="http://schemas.microsoft.com/office/drawing/2014/main" id="{B7913B2E-701F-490E-B6C1-EC8E2BFE5566}"/>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ち</a:t>
            </a:r>
          </a:p>
        </xdr:txBody>
      </xdr:sp>
      <xdr:sp macro="" textlink="">
        <xdr:nvSpPr>
          <xdr:cNvPr id="234" name="角丸四角形 186">
            <a:hlinkClick xmlns:r="http://schemas.openxmlformats.org/officeDocument/2006/relationships" r:id="rId25" tooltip="「と」に関する品名へ"/>
            <a:extLst>
              <a:ext uri="{FF2B5EF4-FFF2-40B4-BE49-F238E27FC236}">
                <a16:creationId xmlns:a16="http://schemas.microsoft.com/office/drawing/2014/main" id="{232556FD-3061-4BEB-B293-044456AABAD8}"/>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と</a:t>
            </a:r>
          </a:p>
        </xdr:txBody>
      </xdr:sp>
      <xdr:sp macro="" textlink="">
        <xdr:nvSpPr>
          <xdr:cNvPr id="235" name="角丸四角形 187">
            <a:hlinkClick xmlns:r="http://schemas.openxmlformats.org/officeDocument/2006/relationships" r:id="rId26" tooltip="「つ」に関する品名へ"/>
            <a:extLst>
              <a:ext uri="{FF2B5EF4-FFF2-40B4-BE49-F238E27FC236}">
                <a16:creationId xmlns:a16="http://schemas.microsoft.com/office/drawing/2014/main" id="{15457696-64F3-4756-87B8-DDC99D558EA0}"/>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つ</a:t>
            </a:r>
          </a:p>
        </xdr:txBody>
      </xdr:sp>
      <xdr:sp macro="" textlink="">
        <xdr:nvSpPr>
          <xdr:cNvPr id="236" name="角丸四角形 188">
            <a:hlinkClick xmlns:r="http://schemas.openxmlformats.org/officeDocument/2006/relationships" r:id="rId27" tooltip="「て」に関する品名へ"/>
            <a:extLst>
              <a:ext uri="{FF2B5EF4-FFF2-40B4-BE49-F238E27FC236}">
                <a16:creationId xmlns:a16="http://schemas.microsoft.com/office/drawing/2014/main" id="{6C760868-36E8-4CE2-B5F9-26DF6E24690A}"/>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て</a:t>
            </a:r>
          </a:p>
        </xdr:txBody>
      </xdr:sp>
    </xdr:grpSp>
    <xdr:clientData/>
  </xdr:twoCellAnchor>
  <xdr:twoCellAnchor>
    <xdr:from>
      <xdr:col>30</xdr:col>
      <xdr:colOff>0</xdr:colOff>
      <xdr:row>728</xdr:row>
      <xdr:rowOff>124245</xdr:rowOff>
    </xdr:from>
    <xdr:to>
      <xdr:col>31</xdr:col>
      <xdr:colOff>685752</xdr:colOff>
      <xdr:row>729</xdr:row>
      <xdr:rowOff>420</xdr:rowOff>
    </xdr:to>
    <xdr:grpSp>
      <xdr:nvGrpSpPr>
        <xdr:cNvPr id="237" name="グループ化 236">
          <a:extLst>
            <a:ext uri="{FF2B5EF4-FFF2-40B4-BE49-F238E27FC236}">
              <a16:creationId xmlns:a16="http://schemas.microsoft.com/office/drawing/2014/main" id="{DD0BD2D5-5FE1-462E-A728-B34891FF99D1}"/>
            </a:ext>
          </a:extLst>
        </xdr:cNvPr>
        <xdr:cNvGrpSpPr/>
      </xdr:nvGrpSpPr>
      <xdr:grpSpPr>
        <a:xfrm>
          <a:off x="25516114" y="167345145"/>
          <a:ext cx="1736224" cy="93889"/>
          <a:chOff x="2724150" y="1066800"/>
          <a:chExt cx="3480719" cy="295275"/>
        </a:xfrm>
      </xdr:grpSpPr>
      <xdr:sp macro="" textlink="">
        <xdr:nvSpPr>
          <xdr:cNvPr id="238" name="角丸四角形 184">
            <a:hlinkClick xmlns:r="http://schemas.openxmlformats.org/officeDocument/2006/relationships" r:id="rId8" tooltip="「た」に関する品名へ"/>
            <a:extLst>
              <a:ext uri="{FF2B5EF4-FFF2-40B4-BE49-F238E27FC236}">
                <a16:creationId xmlns:a16="http://schemas.microsoft.com/office/drawing/2014/main" id="{C1C8AA23-67DC-40D9-ABC2-694FD2ADB3C5}"/>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た</a:t>
            </a:r>
          </a:p>
        </xdr:txBody>
      </xdr:sp>
      <xdr:sp macro="" textlink="">
        <xdr:nvSpPr>
          <xdr:cNvPr id="239" name="角丸四角形 185">
            <a:hlinkClick xmlns:r="http://schemas.openxmlformats.org/officeDocument/2006/relationships" r:id="rId24" tooltip="「ち」に関する品名へ"/>
            <a:extLst>
              <a:ext uri="{FF2B5EF4-FFF2-40B4-BE49-F238E27FC236}">
                <a16:creationId xmlns:a16="http://schemas.microsoft.com/office/drawing/2014/main" id="{B557476A-955E-4B83-96A7-0D0C0DA88E00}"/>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ち</a:t>
            </a:r>
          </a:p>
        </xdr:txBody>
      </xdr:sp>
      <xdr:sp macro="" textlink="">
        <xdr:nvSpPr>
          <xdr:cNvPr id="240" name="角丸四角形 186">
            <a:hlinkClick xmlns:r="http://schemas.openxmlformats.org/officeDocument/2006/relationships" r:id="rId25" tooltip="「と」に関する品名へ"/>
            <a:extLst>
              <a:ext uri="{FF2B5EF4-FFF2-40B4-BE49-F238E27FC236}">
                <a16:creationId xmlns:a16="http://schemas.microsoft.com/office/drawing/2014/main" id="{FFFAF67D-2D1E-4904-B677-5B1FB63FE4EE}"/>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と</a:t>
            </a:r>
          </a:p>
        </xdr:txBody>
      </xdr:sp>
      <xdr:sp macro="" textlink="">
        <xdr:nvSpPr>
          <xdr:cNvPr id="241" name="角丸四角形 187">
            <a:hlinkClick xmlns:r="http://schemas.openxmlformats.org/officeDocument/2006/relationships" r:id="rId26" tooltip="「つ」に関する品名へ"/>
            <a:extLst>
              <a:ext uri="{FF2B5EF4-FFF2-40B4-BE49-F238E27FC236}">
                <a16:creationId xmlns:a16="http://schemas.microsoft.com/office/drawing/2014/main" id="{E5A0F6E5-89BE-43E4-AC5F-FBA1BECFE166}"/>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つ</a:t>
            </a:r>
          </a:p>
        </xdr:txBody>
      </xdr:sp>
      <xdr:sp macro="" textlink="">
        <xdr:nvSpPr>
          <xdr:cNvPr id="242" name="角丸四角形 188">
            <a:hlinkClick xmlns:r="http://schemas.openxmlformats.org/officeDocument/2006/relationships" r:id="rId27" tooltip="「て」に関する品名へ"/>
            <a:extLst>
              <a:ext uri="{FF2B5EF4-FFF2-40B4-BE49-F238E27FC236}">
                <a16:creationId xmlns:a16="http://schemas.microsoft.com/office/drawing/2014/main" id="{73A59577-02EF-44A2-8904-17AC1A8CC604}"/>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て</a:t>
            </a:r>
          </a:p>
        </xdr:txBody>
      </xdr:sp>
    </xdr:grpSp>
    <xdr:clientData/>
  </xdr:twoCellAnchor>
  <xdr:twoCellAnchor>
    <xdr:from>
      <xdr:col>30</xdr:col>
      <xdr:colOff>0</xdr:colOff>
      <xdr:row>1130</xdr:row>
      <xdr:rowOff>124245</xdr:rowOff>
    </xdr:from>
    <xdr:to>
      <xdr:col>31</xdr:col>
      <xdr:colOff>685752</xdr:colOff>
      <xdr:row>1131</xdr:row>
      <xdr:rowOff>420</xdr:rowOff>
    </xdr:to>
    <xdr:grpSp>
      <xdr:nvGrpSpPr>
        <xdr:cNvPr id="243" name="グループ化 242">
          <a:extLst>
            <a:ext uri="{FF2B5EF4-FFF2-40B4-BE49-F238E27FC236}">
              <a16:creationId xmlns:a16="http://schemas.microsoft.com/office/drawing/2014/main" id="{DD352B9F-F345-43FC-9CC2-DD52A92E5477}"/>
            </a:ext>
          </a:extLst>
        </xdr:cNvPr>
        <xdr:cNvGrpSpPr/>
      </xdr:nvGrpSpPr>
      <xdr:grpSpPr>
        <a:xfrm>
          <a:off x="25516114" y="251889045"/>
          <a:ext cx="1736224" cy="93889"/>
          <a:chOff x="2724150" y="1066800"/>
          <a:chExt cx="3480719" cy="295275"/>
        </a:xfrm>
      </xdr:grpSpPr>
      <xdr:sp macro="" textlink="">
        <xdr:nvSpPr>
          <xdr:cNvPr id="244" name="角丸四角形 304">
            <a:hlinkClick xmlns:r="http://schemas.openxmlformats.org/officeDocument/2006/relationships" r:id="rId11" tooltip="「や」に関する品名へ"/>
            <a:extLst>
              <a:ext uri="{FF2B5EF4-FFF2-40B4-BE49-F238E27FC236}">
                <a16:creationId xmlns:a16="http://schemas.microsoft.com/office/drawing/2014/main" id="{D256CA7B-C046-48D3-B0BD-9522F7DDA51D}"/>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や</a:t>
            </a:r>
          </a:p>
        </xdr:txBody>
      </xdr:sp>
      <xdr:sp macro="" textlink="">
        <xdr:nvSpPr>
          <xdr:cNvPr id="245" name="角丸四角形 305">
            <a:extLst>
              <a:ext uri="{FF2B5EF4-FFF2-40B4-BE49-F238E27FC236}">
                <a16:creationId xmlns:a16="http://schemas.microsoft.com/office/drawing/2014/main" id="{FE5BD841-AB2C-44A7-8932-4974C9885F1B}"/>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400" b="1">
              <a:solidFill>
                <a:sysClr val="windowText" lastClr="000000"/>
              </a:solidFill>
            </a:endParaRPr>
          </a:p>
        </xdr:txBody>
      </xdr:sp>
      <xdr:sp macro="" textlink="">
        <xdr:nvSpPr>
          <xdr:cNvPr id="246" name="角丸四角形 306">
            <a:hlinkClick xmlns:r="http://schemas.openxmlformats.org/officeDocument/2006/relationships" r:id="rId40" tooltip="「よ」に関する品名へ"/>
            <a:extLst>
              <a:ext uri="{FF2B5EF4-FFF2-40B4-BE49-F238E27FC236}">
                <a16:creationId xmlns:a16="http://schemas.microsoft.com/office/drawing/2014/main" id="{44D1D82D-E2DD-46DD-8F36-C157C7EE0886}"/>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よ</a:t>
            </a:r>
          </a:p>
        </xdr:txBody>
      </xdr:sp>
      <xdr:sp macro="" textlink="">
        <xdr:nvSpPr>
          <xdr:cNvPr id="247" name="角丸四角形 307">
            <a:hlinkClick xmlns:r="http://schemas.openxmlformats.org/officeDocument/2006/relationships" r:id="rId41" tooltip="「ゆ」に関する品名へ"/>
            <a:extLst>
              <a:ext uri="{FF2B5EF4-FFF2-40B4-BE49-F238E27FC236}">
                <a16:creationId xmlns:a16="http://schemas.microsoft.com/office/drawing/2014/main" id="{678B4E84-8DD2-42F6-8914-94F5BF92E15C}"/>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ゆ</a:t>
            </a:r>
          </a:p>
        </xdr:txBody>
      </xdr:sp>
      <xdr:sp macro="" textlink="">
        <xdr:nvSpPr>
          <xdr:cNvPr id="248" name="角丸四角形 308">
            <a:extLst>
              <a:ext uri="{FF2B5EF4-FFF2-40B4-BE49-F238E27FC236}">
                <a16:creationId xmlns:a16="http://schemas.microsoft.com/office/drawing/2014/main" id="{C25759A6-0C3E-49A3-9ACC-2FF8EA4D461F}"/>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400" b="1">
              <a:solidFill>
                <a:sysClr val="windowText" lastClr="000000"/>
              </a:solidFill>
            </a:endParaRPr>
          </a:p>
        </xdr:txBody>
      </xdr:sp>
    </xdr:grpSp>
    <xdr:clientData/>
  </xdr:twoCellAnchor>
  <xdr:twoCellAnchor>
    <xdr:from>
      <xdr:col>30</xdr:col>
      <xdr:colOff>0</xdr:colOff>
      <xdr:row>1141</xdr:row>
      <xdr:rowOff>124245</xdr:rowOff>
    </xdr:from>
    <xdr:to>
      <xdr:col>31</xdr:col>
      <xdr:colOff>685752</xdr:colOff>
      <xdr:row>1142</xdr:row>
      <xdr:rowOff>420</xdr:rowOff>
    </xdr:to>
    <xdr:grpSp>
      <xdr:nvGrpSpPr>
        <xdr:cNvPr id="249" name="グループ化 248">
          <a:extLst>
            <a:ext uri="{FF2B5EF4-FFF2-40B4-BE49-F238E27FC236}">
              <a16:creationId xmlns:a16="http://schemas.microsoft.com/office/drawing/2014/main" id="{1B79D9A9-F661-433B-B18A-4A61675362B5}"/>
            </a:ext>
          </a:extLst>
        </xdr:cNvPr>
        <xdr:cNvGrpSpPr/>
      </xdr:nvGrpSpPr>
      <xdr:grpSpPr>
        <a:xfrm>
          <a:off x="25516114" y="254403645"/>
          <a:ext cx="1736224" cy="93889"/>
          <a:chOff x="2724150" y="1066800"/>
          <a:chExt cx="3480719" cy="295275"/>
        </a:xfrm>
      </xdr:grpSpPr>
      <xdr:sp macro="" textlink="">
        <xdr:nvSpPr>
          <xdr:cNvPr id="250" name="角丸四角形 304">
            <a:hlinkClick xmlns:r="http://schemas.openxmlformats.org/officeDocument/2006/relationships" r:id="rId11" tooltip="「や」に関する品名へ"/>
            <a:extLst>
              <a:ext uri="{FF2B5EF4-FFF2-40B4-BE49-F238E27FC236}">
                <a16:creationId xmlns:a16="http://schemas.microsoft.com/office/drawing/2014/main" id="{D233788B-E027-428C-B778-862DD2F762A5}"/>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や</a:t>
            </a:r>
          </a:p>
        </xdr:txBody>
      </xdr:sp>
      <xdr:sp macro="" textlink="">
        <xdr:nvSpPr>
          <xdr:cNvPr id="251" name="角丸四角形 305">
            <a:extLst>
              <a:ext uri="{FF2B5EF4-FFF2-40B4-BE49-F238E27FC236}">
                <a16:creationId xmlns:a16="http://schemas.microsoft.com/office/drawing/2014/main" id="{57DE3261-B92E-4989-99A2-69A45666AA00}"/>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400" b="1">
              <a:solidFill>
                <a:sysClr val="windowText" lastClr="000000"/>
              </a:solidFill>
            </a:endParaRPr>
          </a:p>
        </xdr:txBody>
      </xdr:sp>
      <xdr:sp macro="" textlink="">
        <xdr:nvSpPr>
          <xdr:cNvPr id="252" name="角丸四角形 306">
            <a:hlinkClick xmlns:r="http://schemas.openxmlformats.org/officeDocument/2006/relationships" r:id="rId40" tooltip="「よ」に関する品名へ"/>
            <a:extLst>
              <a:ext uri="{FF2B5EF4-FFF2-40B4-BE49-F238E27FC236}">
                <a16:creationId xmlns:a16="http://schemas.microsoft.com/office/drawing/2014/main" id="{74F5B2E3-59D4-40C4-8C46-2C692E2FE39A}"/>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よ</a:t>
            </a:r>
          </a:p>
        </xdr:txBody>
      </xdr:sp>
      <xdr:sp macro="" textlink="">
        <xdr:nvSpPr>
          <xdr:cNvPr id="253" name="角丸四角形 307">
            <a:hlinkClick xmlns:r="http://schemas.openxmlformats.org/officeDocument/2006/relationships" r:id="rId41" tooltip="「ゆ」に関する品名へ"/>
            <a:extLst>
              <a:ext uri="{FF2B5EF4-FFF2-40B4-BE49-F238E27FC236}">
                <a16:creationId xmlns:a16="http://schemas.microsoft.com/office/drawing/2014/main" id="{FEE248D4-25F6-4F9A-B277-699D27172997}"/>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ゆ</a:t>
            </a:r>
          </a:p>
        </xdr:txBody>
      </xdr:sp>
      <xdr:sp macro="" textlink="">
        <xdr:nvSpPr>
          <xdr:cNvPr id="254" name="角丸四角形 308">
            <a:extLst>
              <a:ext uri="{FF2B5EF4-FFF2-40B4-BE49-F238E27FC236}">
                <a16:creationId xmlns:a16="http://schemas.microsoft.com/office/drawing/2014/main" id="{5816ECE2-8547-4049-9683-29D6BDF9CAA5}"/>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400" b="1">
              <a:solidFill>
                <a:sysClr val="windowText" lastClr="000000"/>
              </a:solidFill>
            </a:endParaRPr>
          </a:p>
        </xdr:txBody>
      </xdr:sp>
    </xdr:grpSp>
    <xdr:clientData/>
  </xdr:twoCellAnchor>
  <xdr:twoCellAnchor>
    <xdr:from>
      <xdr:col>30</xdr:col>
      <xdr:colOff>0</xdr:colOff>
      <xdr:row>1176</xdr:row>
      <xdr:rowOff>124245</xdr:rowOff>
    </xdr:from>
    <xdr:to>
      <xdr:col>31</xdr:col>
      <xdr:colOff>685752</xdr:colOff>
      <xdr:row>1177</xdr:row>
      <xdr:rowOff>420</xdr:rowOff>
    </xdr:to>
    <xdr:grpSp>
      <xdr:nvGrpSpPr>
        <xdr:cNvPr id="255" name="グループ化 254">
          <a:extLst>
            <a:ext uri="{FF2B5EF4-FFF2-40B4-BE49-F238E27FC236}">
              <a16:creationId xmlns:a16="http://schemas.microsoft.com/office/drawing/2014/main" id="{D83FBC8E-763C-4F45-9399-EB419F1AE9E2}"/>
            </a:ext>
          </a:extLst>
        </xdr:cNvPr>
        <xdr:cNvGrpSpPr/>
      </xdr:nvGrpSpPr>
      <xdr:grpSpPr>
        <a:xfrm>
          <a:off x="25516114" y="262094402"/>
          <a:ext cx="1736224" cy="93889"/>
          <a:chOff x="2724150" y="1066800"/>
          <a:chExt cx="3480719" cy="295275"/>
        </a:xfrm>
      </xdr:grpSpPr>
      <xdr:sp macro="" textlink="">
        <xdr:nvSpPr>
          <xdr:cNvPr id="256" name="角丸四角形 322">
            <a:hlinkClick xmlns:r="http://schemas.openxmlformats.org/officeDocument/2006/relationships" r:id="rId6" tooltip="「ら」に関する品名へ"/>
            <a:extLst>
              <a:ext uri="{FF2B5EF4-FFF2-40B4-BE49-F238E27FC236}">
                <a16:creationId xmlns:a16="http://schemas.microsoft.com/office/drawing/2014/main" id="{58F9DEB0-2722-49A4-AD10-8747A29519D5}"/>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ら</a:t>
            </a:r>
          </a:p>
        </xdr:txBody>
      </xdr:sp>
      <xdr:sp macro="" textlink="">
        <xdr:nvSpPr>
          <xdr:cNvPr id="257" name="角丸四角形 323">
            <a:hlinkClick xmlns:r="http://schemas.openxmlformats.org/officeDocument/2006/relationships" r:id="rId42" tooltip="「り」に関する品名へ"/>
            <a:extLst>
              <a:ext uri="{FF2B5EF4-FFF2-40B4-BE49-F238E27FC236}">
                <a16:creationId xmlns:a16="http://schemas.microsoft.com/office/drawing/2014/main" id="{5955A5B1-B592-4D55-A782-6A093A33188D}"/>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り</a:t>
            </a:r>
          </a:p>
        </xdr:txBody>
      </xdr:sp>
      <xdr:sp macro="" textlink="">
        <xdr:nvSpPr>
          <xdr:cNvPr id="258" name="角丸四角形 324">
            <a:hlinkClick xmlns:r="http://schemas.openxmlformats.org/officeDocument/2006/relationships" r:id="rId43" tooltip="「ろ」に関する品名へ"/>
            <a:extLst>
              <a:ext uri="{FF2B5EF4-FFF2-40B4-BE49-F238E27FC236}">
                <a16:creationId xmlns:a16="http://schemas.microsoft.com/office/drawing/2014/main" id="{307C12CE-E24D-4D1E-ABD7-1266D164E094}"/>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ろ</a:t>
            </a:r>
          </a:p>
        </xdr:txBody>
      </xdr:sp>
      <xdr:sp macro="" textlink="">
        <xdr:nvSpPr>
          <xdr:cNvPr id="259" name="角丸四角形 325">
            <a:hlinkClick xmlns:r="http://schemas.openxmlformats.org/officeDocument/2006/relationships" r:id="rId44" tooltip="「る」に関する品名へ"/>
            <a:extLst>
              <a:ext uri="{FF2B5EF4-FFF2-40B4-BE49-F238E27FC236}">
                <a16:creationId xmlns:a16="http://schemas.microsoft.com/office/drawing/2014/main" id="{69D2E16A-1899-488C-B748-E6BA11E1B48C}"/>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る</a:t>
            </a:r>
          </a:p>
        </xdr:txBody>
      </xdr:sp>
      <xdr:sp macro="" textlink="">
        <xdr:nvSpPr>
          <xdr:cNvPr id="260" name="角丸四角形 326">
            <a:hlinkClick xmlns:r="http://schemas.openxmlformats.org/officeDocument/2006/relationships" r:id="rId45" tooltip="「れ」に関する品名へ"/>
            <a:extLst>
              <a:ext uri="{FF2B5EF4-FFF2-40B4-BE49-F238E27FC236}">
                <a16:creationId xmlns:a16="http://schemas.microsoft.com/office/drawing/2014/main" id="{0BCBB965-9EA4-4362-980D-E59DD1369F0C}"/>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れ</a:t>
            </a:r>
          </a:p>
        </xdr:txBody>
      </xdr:sp>
    </xdr:grpSp>
    <xdr:clientData/>
  </xdr:twoCellAnchor>
  <xdr:twoCellAnchor>
    <xdr:from>
      <xdr:col>30</xdr:col>
      <xdr:colOff>0</xdr:colOff>
      <xdr:row>1186</xdr:row>
      <xdr:rowOff>124245</xdr:rowOff>
    </xdr:from>
    <xdr:to>
      <xdr:col>31</xdr:col>
      <xdr:colOff>685752</xdr:colOff>
      <xdr:row>1187</xdr:row>
      <xdr:rowOff>420</xdr:rowOff>
    </xdr:to>
    <xdr:grpSp>
      <xdr:nvGrpSpPr>
        <xdr:cNvPr id="261" name="グループ化 260">
          <a:extLst>
            <a:ext uri="{FF2B5EF4-FFF2-40B4-BE49-F238E27FC236}">
              <a16:creationId xmlns:a16="http://schemas.microsoft.com/office/drawing/2014/main" id="{28CDACD9-43E0-4BA1-87B6-10B1BA2D069C}"/>
            </a:ext>
          </a:extLst>
        </xdr:cNvPr>
        <xdr:cNvGrpSpPr/>
      </xdr:nvGrpSpPr>
      <xdr:grpSpPr>
        <a:xfrm>
          <a:off x="25516114" y="264091931"/>
          <a:ext cx="1736224" cy="93889"/>
          <a:chOff x="2724150" y="1066800"/>
          <a:chExt cx="3480719" cy="295275"/>
        </a:xfrm>
      </xdr:grpSpPr>
      <xdr:sp macro="" textlink="">
        <xdr:nvSpPr>
          <xdr:cNvPr id="262" name="角丸四角形 322">
            <a:hlinkClick xmlns:r="http://schemas.openxmlformats.org/officeDocument/2006/relationships" r:id="rId6" tooltip="「ら」に関する品名へ"/>
            <a:extLst>
              <a:ext uri="{FF2B5EF4-FFF2-40B4-BE49-F238E27FC236}">
                <a16:creationId xmlns:a16="http://schemas.microsoft.com/office/drawing/2014/main" id="{69DB87D5-5EDC-4FAB-8719-C16E90CFB089}"/>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ら</a:t>
            </a:r>
          </a:p>
        </xdr:txBody>
      </xdr:sp>
      <xdr:sp macro="" textlink="">
        <xdr:nvSpPr>
          <xdr:cNvPr id="263" name="角丸四角形 323">
            <a:hlinkClick xmlns:r="http://schemas.openxmlformats.org/officeDocument/2006/relationships" r:id="rId42" tooltip="「り」に関する品名へ"/>
            <a:extLst>
              <a:ext uri="{FF2B5EF4-FFF2-40B4-BE49-F238E27FC236}">
                <a16:creationId xmlns:a16="http://schemas.microsoft.com/office/drawing/2014/main" id="{10EAF744-FAFD-43C0-BA34-F8A7CECC91D7}"/>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り</a:t>
            </a:r>
          </a:p>
        </xdr:txBody>
      </xdr:sp>
      <xdr:sp macro="" textlink="">
        <xdr:nvSpPr>
          <xdr:cNvPr id="264" name="角丸四角形 324">
            <a:hlinkClick xmlns:r="http://schemas.openxmlformats.org/officeDocument/2006/relationships" r:id="rId43" tooltip="「ろ」に関する品名へ"/>
            <a:extLst>
              <a:ext uri="{FF2B5EF4-FFF2-40B4-BE49-F238E27FC236}">
                <a16:creationId xmlns:a16="http://schemas.microsoft.com/office/drawing/2014/main" id="{C3B0C29A-F3DD-4653-80EC-1134D7E1B170}"/>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ろ</a:t>
            </a:r>
          </a:p>
        </xdr:txBody>
      </xdr:sp>
      <xdr:sp macro="" textlink="">
        <xdr:nvSpPr>
          <xdr:cNvPr id="265" name="角丸四角形 325">
            <a:hlinkClick xmlns:r="http://schemas.openxmlformats.org/officeDocument/2006/relationships" r:id="rId44" tooltip="「る」に関する品名へ"/>
            <a:extLst>
              <a:ext uri="{FF2B5EF4-FFF2-40B4-BE49-F238E27FC236}">
                <a16:creationId xmlns:a16="http://schemas.microsoft.com/office/drawing/2014/main" id="{19EA750F-B06D-42D9-A622-7780ADC59DCC}"/>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る</a:t>
            </a:r>
          </a:p>
        </xdr:txBody>
      </xdr:sp>
      <xdr:sp macro="" textlink="">
        <xdr:nvSpPr>
          <xdr:cNvPr id="266" name="角丸四角形 326">
            <a:hlinkClick xmlns:r="http://schemas.openxmlformats.org/officeDocument/2006/relationships" r:id="rId45" tooltip="「れ」に関する品名へ"/>
            <a:extLst>
              <a:ext uri="{FF2B5EF4-FFF2-40B4-BE49-F238E27FC236}">
                <a16:creationId xmlns:a16="http://schemas.microsoft.com/office/drawing/2014/main" id="{483F984E-D613-46B3-BA80-62F72432563A}"/>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れ</a:t>
            </a:r>
          </a:p>
        </xdr:txBody>
      </xdr:sp>
    </xdr:grpSp>
    <xdr:clientData/>
  </xdr:twoCellAnchor>
  <xdr:twoCellAnchor>
    <xdr:from>
      <xdr:col>30</xdr:col>
      <xdr:colOff>0</xdr:colOff>
      <xdr:row>1195</xdr:row>
      <xdr:rowOff>124245</xdr:rowOff>
    </xdr:from>
    <xdr:to>
      <xdr:col>31</xdr:col>
      <xdr:colOff>685752</xdr:colOff>
      <xdr:row>1196</xdr:row>
      <xdr:rowOff>420</xdr:rowOff>
    </xdr:to>
    <xdr:grpSp>
      <xdr:nvGrpSpPr>
        <xdr:cNvPr id="267" name="グループ化 266">
          <a:extLst>
            <a:ext uri="{FF2B5EF4-FFF2-40B4-BE49-F238E27FC236}">
              <a16:creationId xmlns:a16="http://schemas.microsoft.com/office/drawing/2014/main" id="{774A2FFF-5B59-428B-B692-BD34E187E2E1}"/>
            </a:ext>
          </a:extLst>
        </xdr:cNvPr>
        <xdr:cNvGrpSpPr/>
      </xdr:nvGrpSpPr>
      <xdr:grpSpPr>
        <a:xfrm>
          <a:off x="25516114" y="265746559"/>
          <a:ext cx="1736224" cy="93890"/>
          <a:chOff x="2724150" y="1066800"/>
          <a:chExt cx="3480719" cy="295275"/>
        </a:xfrm>
      </xdr:grpSpPr>
      <xdr:sp macro="" textlink="">
        <xdr:nvSpPr>
          <xdr:cNvPr id="268" name="角丸四角形 322">
            <a:hlinkClick xmlns:r="http://schemas.openxmlformats.org/officeDocument/2006/relationships" r:id="rId6" tooltip="「ら」に関する品名へ"/>
            <a:extLst>
              <a:ext uri="{FF2B5EF4-FFF2-40B4-BE49-F238E27FC236}">
                <a16:creationId xmlns:a16="http://schemas.microsoft.com/office/drawing/2014/main" id="{CAFB5290-AC54-4DC6-9398-676964E38555}"/>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ら</a:t>
            </a:r>
          </a:p>
        </xdr:txBody>
      </xdr:sp>
      <xdr:sp macro="" textlink="">
        <xdr:nvSpPr>
          <xdr:cNvPr id="269" name="角丸四角形 323">
            <a:hlinkClick xmlns:r="http://schemas.openxmlformats.org/officeDocument/2006/relationships" r:id="rId42" tooltip="「り」に関する品名へ"/>
            <a:extLst>
              <a:ext uri="{FF2B5EF4-FFF2-40B4-BE49-F238E27FC236}">
                <a16:creationId xmlns:a16="http://schemas.microsoft.com/office/drawing/2014/main" id="{9E3D4055-F7B3-4152-9F37-2150DC97BE2E}"/>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り</a:t>
            </a:r>
          </a:p>
        </xdr:txBody>
      </xdr:sp>
      <xdr:sp macro="" textlink="">
        <xdr:nvSpPr>
          <xdr:cNvPr id="270" name="角丸四角形 324">
            <a:hlinkClick xmlns:r="http://schemas.openxmlformats.org/officeDocument/2006/relationships" r:id="rId43" tooltip="「ろ」に関する品名へ"/>
            <a:extLst>
              <a:ext uri="{FF2B5EF4-FFF2-40B4-BE49-F238E27FC236}">
                <a16:creationId xmlns:a16="http://schemas.microsoft.com/office/drawing/2014/main" id="{8AAEA0D3-7CDA-4652-86DB-F543C84CB590}"/>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ろ</a:t>
            </a:r>
          </a:p>
        </xdr:txBody>
      </xdr:sp>
      <xdr:sp macro="" textlink="">
        <xdr:nvSpPr>
          <xdr:cNvPr id="271" name="角丸四角形 325">
            <a:hlinkClick xmlns:r="http://schemas.openxmlformats.org/officeDocument/2006/relationships" r:id="rId44" tooltip="「る」に関する品名へ"/>
            <a:extLst>
              <a:ext uri="{FF2B5EF4-FFF2-40B4-BE49-F238E27FC236}">
                <a16:creationId xmlns:a16="http://schemas.microsoft.com/office/drawing/2014/main" id="{C01ACB1C-AC59-49E7-8EB2-A4F94AD40E63}"/>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る</a:t>
            </a:r>
          </a:p>
        </xdr:txBody>
      </xdr:sp>
      <xdr:sp macro="" textlink="">
        <xdr:nvSpPr>
          <xdr:cNvPr id="272" name="角丸四角形 326">
            <a:hlinkClick xmlns:r="http://schemas.openxmlformats.org/officeDocument/2006/relationships" r:id="rId45" tooltip="「れ」に関する品名へ"/>
            <a:extLst>
              <a:ext uri="{FF2B5EF4-FFF2-40B4-BE49-F238E27FC236}">
                <a16:creationId xmlns:a16="http://schemas.microsoft.com/office/drawing/2014/main" id="{13491FF4-85CA-4BD3-AA8B-2590A2849B35}"/>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れ</a:t>
            </a:r>
          </a:p>
        </xdr:txBody>
      </xdr:sp>
    </xdr:grpSp>
    <xdr:clientData/>
  </xdr:twoCellAnchor>
  <xdr:twoCellAnchor>
    <xdr:from>
      <xdr:col>30</xdr:col>
      <xdr:colOff>0</xdr:colOff>
      <xdr:row>1213</xdr:row>
      <xdr:rowOff>124245</xdr:rowOff>
    </xdr:from>
    <xdr:to>
      <xdr:col>31</xdr:col>
      <xdr:colOff>685752</xdr:colOff>
      <xdr:row>1214</xdr:row>
      <xdr:rowOff>420</xdr:rowOff>
    </xdr:to>
    <xdr:grpSp>
      <xdr:nvGrpSpPr>
        <xdr:cNvPr id="273" name="グループ化 272">
          <a:extLst>
            <a:ext uri="{FF2B5EF4-FFF2-40B4-BE49-F238E27FC236}">
              <a16:creationId xmlns:a16="http://schemas.microsoft.com/office/drawing/2014/main" id="{33310E85-8D0B-44F0-9A38-CDF79F8ACA64}"/>
            </a:ext>
          </a:extLst>
        </xdr:cNvPr>
        <xdr:cNvGrpSpPr/>
      </xdr:nvGrpSpPr>
      <xdr:grpSpPr>
        <a:xfrm>
          <a:off x="25516114" y="269344288"/>
          <a:ext cx="1736224" cy="93889"/>
          <a:chOff x="2724150" y="1066800"/>
          <a:chExt cx="3480719" cy="295275"/>
        </a:xfrm>
      </xdr:grpSpPr>
      <xdr:sp macro="" textlink="">
        <xdr:nvSpPr>
          <xdr:cNvPr id="274" name="角丸四角形 322">
            <a:hlinkClick xmlns:r="http://schemas.openxmlformats.org/officeDocument/2006/relationships" r:id="rId6" tooltip="「ら」に関する品名へ"/>
            <a:extLst>
              <a:ext uri="{FF2B5EF4-FFF2-40B4-BE49-F238E27FC236}">
                <a16:creationId xmlns:a16="http://schemas.microsoft.com/office/drawing/2014/main" id="{53E0E757-EB69-4DAB-A60E-748B67777EFB}"/>
              </a:ext>
            </a:extLst>
          </xdr:cNvPr>
          <xdr:cNvSpPr/>
        </xdr:nvSpPr>
        <xdr:spPr>
          <a:xfrm>
            <a:off x="2724150"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ら</a:t>
            </a:r>
          </a:p>
        </xdr:txBody>
      </xdr:sp>
      <xdr:sp macro="" textlink="">
        <xdr:nvSpPr>
          <xdr:cNvPr id="275" name="角丸四角形 323">
            <a:hlinkClick xmlns:r="http://schemas.openxmlformats.org/officeDocument/2006/relationships" r:id="rId42" tooltip="「り」に関する品名へ"/>
            <a:extLst>
              <a:ext uri="{FF2B5EF4-FFF2-40B4-BE49-F238E27FC236}">
                <a16:creationId xmlns:a16="http://schemas.microsoft.com/office/drawing/2014/main" id="{E9B6A122-A207-4E1B-AFBB-4C2CBE515B70}"/>
              </a:ext>
            </a:extLst>
          </xdr:cNvPr>
          <xdr:cNvSpPr/>
        </xdr:nvSpPr>
        <xdr:spPr>
          <a:xfrm>
            <a:off x="3429545"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り</a:t>
            </a:r>
          </a:p>
        </xdr:txBody>
      </xdr:sp>
      <xdr:sp macro="" textlink="">
        <xdr:nvSpPr>
          <xdr:cNvPr id="276" name="角丸四角形 324">
            <a:hlinkClick xmlns:r="http://schemas.openxmlformats.org/officeDocument/2006/relationships" r:id="rId43" tooltip="「ろ」に関する品名へ"/>
            <a:extLst>
              <a:ext uri="{FF2B5EF4-FFF2-40B4-BE49-F238E27FC236}">
                <a16:creationId xmlns:a16="http://schemas.microsoft.com/office/drawing/2014/main" id="{3FB99925-76B3-463B-8274-160AF7D60D05}"/>
              </a:ext>
            </a:extLst>
          </xdr:cNvPr>
          <xdr:cNvSpPr/>
        </xdr:nvSpPr>
        <xdr:spPr>
          <a:xfrm>
            <a:off x="5568857"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ろ</a:t>
            </a:r>
          </a:p>
        </xdr:txBody>
      </xdr:sp>
      <xdr:sp macro="" textlink="">
        <xdr:nvSpPr>
          <xdr:cNvPr id="277" name="角丸四角形 325">
            <a:hlinkClick xmlns:r="http://schemas.openxmlformats.org/officeDocument/2006/relationships" r:id="rId44" tooltip="「る」に関する品名へ"/>
            <a:extLst>
              <a:ext uri="{FF2B5EF4-FFF2-40B4-BE49-F238E27FC236}">
                <a16:creationId xmlns:a16="http://schemas.microsoft.com/office/drawing/2014/main" id="{353E06F9-10C7-4024-BB15-53829550CC1A}"/>
              </a:ext>
            </a:extLst>
          </xdr:cNvPr>
          <xdr:cNvSpPr/>
        </xdr:nvSpPr>
        <xdr:spPr>
          <a:xfrm>
            <a:off x="4134939"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る</a:t>
            </a:r>
          </a:p>
        </xdr:txBody>
      </xdr:sp>
      <xdr:sp macro="" textlink="">
        <xdr:nvSpPr>
          <xdr:cNvPr id="278" name="角丸四角形 326">
            <a:hlinkClick xmlns:r="http://schemas.openxmlformats.org/officeDocument/2006/relationships" r:id="rId45" tooltip="「れ」に関する品名へ"/>
            <a:extLst>
              <a:ext uri="{FF2B5EF4-FFF2-40B4-BE49-F238E27FC236}">
                <a16:creationId xmlns:a16="http://schemas.microsoft.com/office/drawing/2014/main" id="{BB3AA3D7-3EC2-4752-B657-0866E1761FAB}"/>
              </a:ext>
            </a:extLst>
          </xdr:cNvPr>
          <xdr:cNvSpPr/>
        </xdr:nvSpPr>
        <xdr:spPr>
          <a:xfrm>
            <a:off x="4851898" y="1066800"/>
            <a:ext cx="636012"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れ</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0">
    <tabColor theme="4" tint="0.79998168889431442"/>
  </sheetPr>
  <dimension ref="A1:AH1243"/>
  <sheetViews>
    <sheetView tabSelected="1" zoomScale="175" zoomScaleNormal="175" workbookViewId="0">
      <pane xSplit="1" ySplit="3" topLeftCell="B4" activePane="bottomRight" state="frozen"/>
      <selection pane="topRight" activeCell="B1" sqref="B1"/>
      <selection pane="bottomLeft" activeCell="A4" sqref="A4"/>
      <selection pane="bottomRight" activeCell="AM6" sqref="AM6"/>
    </sheetView>
  </sheetViews>
  <sheetFormatPr defaultRowHeight="13.5" x14ac:dyDescent="0.15"/>
  <cols>
    <col min="1" max="1" width="2.5" customWidth="1"/>
    <col min="2" max="2" width="24.125" customWidth="1"/>
    <col min="3" max="3" width="10.5" style="49" customWidth="1"/>
    <col min="4" max="4" width="47.75" customWidth="1"/>
    <col min="27" max="27" width="5.125" hidden="1" customWidth="1"/>
    <col min="28" max="29" width="5.5" hidden="1" customWidth="1"/>
    <col min="30" max="30" width="35.75" hidden="1" customWidth="1"/>
    <col min="31" max="31" width="13.75" hidden="1" customWidth="1"/>
    <col min="32" max="33" width="47.5" hidden="1" customWidth="1"/>
    <col min="34" max="34" width="175.625" hidden="1" customWidth="1"/>
  </cols>
  <sheetData>
    <row r="1" spans="1:34" ht="19.5" thickBot="1" x14ac:dyDescent="0.2">
      <c r="A1" s="2" t="s">
        <v>1037</v>
      </c>
      <c r="B1" s="2"/>
      <c r="D1" s="52" t="s">
        <v>1036</v>
      </c>
      <c r="AA1" s="53" t="s">
        <v>166</v>
      </c>
      <c r="AB1" s="55" t="s">
        <v>165</v>
      </c>
      <c r="AC1" s="56" t="s">
        <v>167</v>
      </c>
      <c r="AD1" s="36"/>
      <c r="AE1" s="36"/>
      <c r="AF1" s="36"/>
      <c r="AG1" s="41" t="s">
        <v>983</v>
      </c>
      <c r="AH1" s="13"/>
    </row>
    <row r="2" spans="1:34" ht="27.75" customHeight="1" x14ac:dyDescent="0.15">
      <c r="A2" s="9"/>
      <c r="B2" s="51"/>
      <c r="D2" s="1"/>
      <c r="AA2" s="54"/>
      <c r="AB2" s="55"/>
      <c r="AC2" s="57"/>
      <c r="AD2" s="39" t="s">
        <v>180</v>
      </c>
      <c r="AE2" s="42" t="s">
        <v>86</v>
      </c>
      <c r="AF2" s="40" t="s">
        <v>176</v>
      </c>
      <c r="AG2" s="37" t="s">
        <v>140</v>
      </c>
      <c r="AH2" s="13"/>
    </row>
    <row r="3" spans="1:34" ht="17.25" x14ac:dyDescent="0.15">
      <c r="A3" s="3"/>
      <c r="B3" s="4" t="s">
        <v>1018</v>
      </c>
      <c r="C3" s="5" t="s">
        <v>86</v>
      </c>
      <c r="D3" s="5" t="s">
        <v>9</v>
      </c>
      <c r="AA3" s="13">
        <f>IF(COUNTIF(AH3,"*"&amp;検索結果!$B$2&amp;"*"),1,0)</f>
        <v>0</v>
      </c>
      <c r="AB3" s="13">
        <f>IF(AA3&lt;&gt;0,AB2+AA3,AB2)</f>
        <v>0</v>
      </c>
      <c r="AC3" s="13" t="str">
        <f>IF(AA3&lt;&gt;0,AB3,"")</f>
        <v/>
      </c>
      <c r="AD3" s="38" t="s">
        <v>181</v>
      </c>
      <c r="AE3" s="43"/>
      <c r="AF3" s="14"/>
      <c r="AG3" s="13" t="s">
        <v>181</v>
      </c>
      <c r="AH3" s="13"/>
    </row>
    <row r="4" spans="1:34" ht="27" customHeight="1" x14ac:dyDescent="0.15">
      <c r="A4" s="6">
        <v>1</v>
      </c>
      <c r="B4" s="7" t="str">
        <f>IF($B$2="","",IF(ISERROR(VLOOKUP(A4,$AC$3:$AD$1243,2,FALSE)),"該当なし",VLOOKUP(A4,$AC$3:$AD$1243,2,FALSE)))</f>
        <v/>
      </c>
      <c r="C4" s="50" t="str">
        <f t="shared" ref="C4:C33" si="0">IF($B$2="","",IF(ISERROR(VLOOKUP(A4,$AC$3:$AE$1243,3,FALSE)),"",VLOOKUP(A4,$AC$3:$AE$1243,3,FALSE)))</f>
        <v/>
      </c>
      <c r="D4" s="12" t="str">
        <f t="shared" ref="D4:D33" si="1">IF($B$2="","",IF(ISERROR(VLOOKUP(A4,$AC$3:$AF$1243,4,FALSE)),"",VLOOKUP(A4,$AC$3:$AF$1243,4,FALSE)))</f>
        <v/>
      </c>
      <c r="AA4" s="13">
        <f>IF(COUNTIF(AH4,"*"&amp;検索結果!$B$2&amp;"*"),1,0)</f>
        <v>1</v>
      </c>
      <c r="AB4" s="13">
        <f t="shared" ref="AB4:AB67" si="2">IF(AA4&lt;&gt;0,AB3+AA4,AB3)</f>
        <v>1</v>
      </c>
      <c r="AC4" s="13">
        <f t="shared" ref="AC4:AC68" si="3">IF(AA4&lt;&gt;0,AB4,"")</f>
        <v>1</v>
      </c>
      <c r="AD4" s="18" t="s">
        <v>980</v>
      </c>
      <c r="AE4" s="19" t="s">
        <v>1025</v>
      </c>
      <c r="AF4" s="18" t="s">
        <v>60</v>
      </c>
      <c r="AG4" s="13" t="str">
        <f t="shared" ref="AG4:AG27" si="4">PHONETIC(AD4)</f>
        <v>ＩＨ（あいえいち）ちょうりきぐ</v>
      </c>
      <c r="AH4" s="13" t="s">
        <v>1040</v>
      </c>
    </row>
    <row r="5" spans="1:34" ht="27" customHeight="1" x14ac:dyDescent="0.15">
      <c r="A5" s="6">
        <v>2</v>
      </c>
      <c r="B5" s="7" t="str">
        <f t="shared" ref="B5:B33" si="5">IF($B$2="","",IF(ISERROR(VLOOKUP(A5,$AC$3:$AD$1243,2,FALSE)),"",VLOOKUP(A5,$AC$3:$AD$1243,2,FALSE)))</f>
        <v/>
      </c>
      <c r="C5" s="50" t="str">
        <f t="shared" si="0"/>
        <v/>
      </c>
      <c r="D5" s="8" t="str">
        <f t="shared" si="1"/>
        <v/>
      </c>
      <c r="AA5" s="13">
        <f>IF(COUNTIF(AH5,"*"&amp;検索結果!$B$2&amp;"*"),1,0)</f>
        <v>1</v>
      </c>
      <c r="AB5" s="13">
        <f t="shared" si="2"/>
        <v>2</v>
      </c>
      <c r="AC5" s="13">
        <f t="shared" si="3"/>
        <v>2</v>
      </c>
      <c r="AD5" s="18" t="s">
        <v>182</v>
      </c>
      <c r="AE5" s="20" t="s">
        <v>1029</v>
      </c>
      <c r="AF5" s="18" t="s">
        <v>64</v>
      </c>
      <c r="AG5" s="13" t="str">
        <f t="shared" si="4"/>
        <v>あいすくりーむのようき（かみせい）</v>
      </c>
      <c r="AH5" s="13" t="s">
        <v>1041</v>
      </c>
    </row>
    <row r="6" spans="1:34" ht="27" customHeight="1" x14ac:dyDescent="0.15">
      <c r="A6" s="6">
        <v>3</v>
      </c>
      <c r="B6" s="7" t="str">
        <f t="shared" si="5"/>
        <v/>
      </c>
      <c r="C6" s="50" t="str">
        <f t="shared" si="0"/>
        <v/>
      </c>
      <c r="D6" s="8" t="str">
        <f t="shared" si="1"/>
        <v/>
      </c>
      <c r="AA6" s="13">
        <f>IF(COUNTIF(AH6,"*"&amp;検索結果!$B$2&amp;"*"),1,0)</f>
        <v>1</v>
      </c>
      <c r="AB6" s="13">
        <f t="shared" si="2"/>
        <v>3</v>
      </c>
      <c r="AC6" s="13">
        <f t="shared" si="3"/>
        <v>3</v>
      </c>
      <c r="AD6" s="18" t="s">
        <v>183</v>
      </c>
      <c r="AE6" s="44" t="s">
        <v>1028</v>
      </c>
      <c r="AF6" s="18" t="s">
        <v>148</v>
      </c>
      <c r="AG6" s="13" t="str">
        <f t="shared" si="4"/>
        <v>あいすくりーむのようき（ぷらせい）</v>
      </c>
      <c r="AH6" s="13" t="s">
        <v>1042</v>
      </c>
    </row>
    <row r="7" spans="1:34" ht="27" customHeight="1" x14ac:dyDescent="0.15">
      <c r="A7" s="6">
        <v>4</v>
      </c>
      <c r="B7" s="7" t="str">
        <f t="shared" si="5"/>
        <v/>
      </c>
      <c r="C7" s="50" t="str">
        <f t="shared" si="0"/>
        <v/>
      </c>
      <c r="D7" s="8" t="str">
        <f t="shared" si="1"/>
        <v/>
      </c>
      <c r="AA7" s="13">
        <f>IF(COUNTIF(AH7,"*"&amp;検索結果!$B$2&amp;"*"),1,0)</f>
        <v>1</v>
      </c>
      <c r="AB7" s="13">
        <f t="shared" si="2"/>
        <v>4</v>
      </c>
      <c r="AC7" s="13">
        <f t="shared" si="3"/>
        <v>4</v>
      </c>
      <c r="AD7" s="18" t="s">
        <v>184</v>
      </c>
      <c r="AE7" s="45" t="s">
        <v>1023</v>
      </c>
      <c r="AF7" s="18"/>
      <c r="AG7" s="13" t="str">
        <f t="shared" si="4"/>
        <v>あいすまくら（あいすのん）</v>
      </c>
      <c r="AH7" s="13" t="s">
        <v>1043</v>
      </c>
    </row>
    <row r="8" spans="1:34" ht="27" customHeight="1" x14ac:dyDescent="0.15">
      <c r="A8" s="6">
        <v>5</v>
      </c>
      <c r="B8" s="7" t="str">
        <f t="shared" si="5"/>
        <v/>
      </c>
      <c r="C8" s="50" t="str">
        <f t="shared" si="0"/>
        <v/>
      </c>
      <c r="D8" s="8" t="str">
        <f t="shared" si="1"/>
        <v/>
      </c>
      <c r="AA8" s="13">
        <f>IF(COUNTIF(AH8,"*"&amp;検索結果!$B$2&amp;"*"),1,0)</f>
        <v>1</v>
      </c>
      <c r="AB8" s="13">
        <f t="shared" si="2"/>
        <v>5</v>
      </c>
      <c r="AC8" s="13">
        <f t="shared" si="3"/>
        <v>5</v>
      </c>
      <c r="AD8" s="18" t="s">
        <v>869</v>
      </c>
      <c r="AE8" s="24" t="s">
        <v>1024</v>
      </c>
      <c r="AF8" s="18"/>
      <c r="AG8" s="13" t="str">
        <f t="shared" si="4"/>
        <v>あいろん・あいろんだい</v>
      </c>
      <c r="AH8" s="13" t="s">
        <v>1044</v>
      </c>
    </row>
    <row r="9" spans="1:34" ht="27" customHeight="1" x14ac:dyDescent="0.15">
      <c r="A9" s="6">
        <v>6</v>
      </c>
      <c r="B9" s="7" t="str">
        <f t="shared" si="5"/>
        <v/>
      </c>
      <c r="C9" s="50" t="str">
        <f t="shared" si="0"/>
        <v/>
      </c>
      <c r="D9" s="8" t="str">
        <f t="shared" si="1"/>
        <v/>
      </c>
      <c r="AA9" s="13">
        <f>IF(COUNTIF(AH9,"*"&amp;検索結果!$B$2&amp;"*"),1,0)</f>
        <v>1</v>
      </c>
      <c r="AB9" s="13">
        <f t="shared" si="2"/>
        <v>6</v>
      </c>
      <c r="AC9" s="13">
        <f t="shared" si="3"/>
        <v>6</v>
      </c>
      <c r="AD9" s="18" t="s">
        <v>870</v>
      </c>
      <c r="AE9" s="19" t="s">
        <v>1026</v>
      </c>
      <c r="AF9" s="18" t="s">
        <v>943</v>
      </c>
      <c r="AG9" s="13" t="str">
        <f t="shared" si="4"/>
        <v>あこーでおんかーてん</v>
      </c>
      <c r="AH9" s="13" t="s">
        <v>1045</v>
      </c>
    </row>
    <row r="10" spans="1:34" ht="27" customHeight="1" x14ac:dyDescent="0.15">
      <c r="A10" s="6">
        <v>7</v>
      </c>
      <c r="B10" s="7" t="str">
        <f t="shared" si="5"/>
        <v/>
      </c>
      <c r="C10" s="50" t="str">
        <f t="shared" si="0"/>
        <v/>
      </c>
      <c r="D10" s="8" t="str">
        <f t="shared" si="1"/>
        <v/>
      </c>
      <c r="AA10" s="13">
        <f>IF(COUNTIF(AH10,"*"&amp;検索結果!$B$2&amp;"*"),1,0)</f>
        <v>1</v>
      </c>
      <c r="AB10" s="13">
        <f t="shared" si="2"/>
        <v>7</v>
      </c>
      <c r="AC10" s="13">
        <f t="shared" si="3"/>
        <v>7</v>
      </c>
      <c r="AD10" s="18" t="s">
        <v>185</v>
      </c>
      <c r="AE10" s="45" t="s">
        <v>1023</v>
      </c>
      <c r="AF10" s="18" t="s">
        <v>93</v>
      </c>
      <c r="AG10" s="13" t="str">
        <f t="shared" si="4"/>
        <v>あしふきまっと</v>
      </c>
      <c r="AH10" s="13" t="s">
        <v>1046</v>
      </c>
    </row>
    <row r="11" spans="1:34" ht="27" customHeight="1" x14ac:dyDescent="0.15">
      <c r="A11" s="6">
        <v>8</v>
      </c>
      <c r="B11" s="7" t="str">
        <f t="shared" si="5"/>
        <v/>
      </c>
      <c r="C11" s="50" t="str">
        <f t="shared" si="0"/>
        <v/>
      </c>
      <c r="D11" s="8" t="str">
        <f t="shared" si="1"/>
        <v/>
      </c>
      <c r="AA11" s="13">
        <f>IF(COUNTIF(AH11,"*"&amp;検索結果!$B$2&amp;"*"),1,0)</f>
        <v>1</v>
      </c>
      <c r="AB11" s="13">
        <f t="shared" si="2"/>
        <v>8</v>
      </c>
      <c r="AC11" s="13">
        <f t="shared" si="3"/>
        <v>8</v>
      </c>
      <c r="AD11" s="18" t="s">
        <v>186</v>
      </c>
      <c r="AE11" s="45" t="s">
        <v>1023</v>
      </c>
      <c r="AF11" s="18" t="s">
        <v>14</v>
      </c>
      <c r="AG11" s="13" t="str">
        <f t="shared" si="4"/>
        <v>あぶら（しょくようあぶら）</v>
      </c>
      <c r="AH11" s="13" t="s">
        <v>1047</v>
      </c>
    </row>
    <row r="12" spans="1:34" ht="27" customHeight="1" x14ac:dyDescent="0.15">
      <c r="A12" s="6">
        <v>9</v>
      </c>
      <c r="B12" s="7" t="str">
        <f t="shared" si="5"/>
        <v/>
      </c>
      <c r="C12" s="50" t="str">
        <f t="shared" si="0"/>
        <v/>
      </c>
      <c r="D12" s="8" t="str">
        <f t="shared" si="1"/>
        <v/>
      </c>
      <c r="AA12" s="13">
        <f>IF(COUNTIF(AH12,"*"&amp;検索結果!$B$2&amp;"*"),1,0)</f>
        <v>1</v>
      </c>
      <c r="AB12" s="13">
        <f t="shared" si="2"/>
        <v>9</v>
      </c>
      <c r="AC12" s="13">
        <f t="shared" si="3"/>
        <v>9</v>
      </c>
      <c r="AD12" s="18" t="s">
        <v>187</v>
      </c>
      <c r="AE12" s="24" t="s">
        <v>1024</v>
      </c>
      <c r="AF12" s="18" t="s">
        <v>88</v>
      </c>
      <c r="AG12" s="13" t="str">
        <f t="shared" si="4"/>
        <v>あぶらかん（しょくよう）</v>
      </c>
      <c r="AH12" s="13" t="s">
        <v>1048</v>
      </c>
    </row>
    <row r="13" spans="1:34" ht="27" customHeight="1" x14ac:dyDescent="0.15">
      <c r="A13" s="6">
        <v>10</v>
      </c>
      <c r="B13" s="7" t="str">
        <f t="shared" si="5"/>
        <v/>
      </c>
      <c r="C13" s="50" t="str">
        <f t="shared" si="0"/>
        <v/>
      </c>
      <c r="D13" s="8" t="str">
        <f t="shared" si="1"/>
        <v/>
      </c>
      <c r="AA13" s="13">
        <f>IF(COUNTIF(AH13,"*"&amp;検索結果!$B$2&amp;"*"),1,0)</f>
        <v>1</v>
      </c>
      <c r="AB13" s="13">
        <f t="shared" si="2"/>
        <v>10</v>
      </c>
      <c r="AC13" s="13">
        <f t="shared" si="3"/>
        <v>10</v>
      </c>
      <c r="AD13" s="18" t="s">
        <v>188</v>
      </c>
      <c r="AE13" s="46" t="s">
        <v>1027</v>
      </c>
      <c r="AF13" s="18" t="s">
        <v>88</v>
      </c>
      <c r="AG13" s="13" t="str">
        <f t="shared" si="4"/>
        <v>あぶらびん（しょくよう）</v>
      </c>
      <c r="AH13" s="13" t="s">
        <v>1049</v>
      </c>
    </row>
    <row r="14" spans="1:34" ht="27" customHeight="1" x14ac:dyDescent="0.15">
      <c r="A14" s="6">
        <v>11</v>
      </c>
      <c r="B14" s="7" t="str">
        <f t="shared" si="5"/>
        <v/>
      </c>
      <c r="C14" s="50" t="str">
        <f t="shared" si="0"/>
        <v/>
      </c>
      <c r="D14" s="8" t="str">
        <f t="shared" si="1"/>
        <v/>
      </c>
      <c r="AA14" s="13">
        <f>IF(COUNTIF(AH14,"*"&amp;検索結果!$B$2&amp;"*"),1,0)</f>
        <v>1</v>
      </c>
      <c r="AB14" s="13">
        <f t="shared" si="2"/>
        <v>11</v>
      </c>
      <c r="AC14" s="13">
        <f t="shared" si="3"/>
        <v>11</v>
      </c>
      <c r="AD14" s="18" t="s">
        <v>189</v>
      </c>
      <c r="AE14" s="45" t="s">
        <v>1023</v>
      </c>
      <c r="AF14" s="18"/>
      <c r="AG14" s="13" t="str">
        <f t="shared" si="4"/>
        <v>あぶらよけ（れんじまわり）</v>
      </c>
      <c r="AH14" s="13" t="s">
        <v>1050</v>
      </c>
    </row>
    <row r="15" spans="1:34" ht="27" customHeight="1" x14ac:dyDescent="0.15">
      <c r="A15" s="6">
        <v>12</v>
      </c>
      <c r="B15" s="7" t="str">
        <f t="shared" si="5"/>
        <v/>
      </c>
      <c r="C15" s="50" t="str">
        <f t="shared" si="0"/>
        <v/>
      </c>
      <c r="D15" s="8" t="str">
        <f t="shared" si="1"/>
        <v/>
      </c>
      <c r="AA15" s="13">
        <f>IF(COUNTIF(AH15,"*"&amp;検索結果!$B$2&amp;"*"),1,0)</f>
        <v>1</v>
      </c>
      <c r="AB15" s="13">
        <f t="shared" si="2"/>
        <v>12</v>
      </c>
      <c r="AC15" s="13">
        <f t="shared" si="3"/>
        <v>12</v>
      </c>
      <c r="AD15" s="18" t="s">
        <v>871</v>
      </c>
      <c r="AE15" s="45" t="s">
        <v>1023</v>
      </c>
      <c r="AF15" s="18"/>
      <c r="AG15" s="13" t="str">
        <f t="shared" si="4"/>
        <v>あまがっぱ（れいんこーと）</v>
      </c>
      <c r="AH15" s="13" t="s">
        <v>1051</v>
      </c>
    </row>
    <row r="16" spans="1:34" ht="27" customHeight="1" x14ac:dyDescent="0.15">
      <c r="A16" s="6">
        <v>13</v>
      </c>
      <c r="B16" s="7" t="str">
        <f t="shared" si="5"/>
        <v/>
      </c>
      <c r="C16" s="50" t="str">
        <f t="shared" si="0"/>
        <v/>
      </c>
      <c r="D16" s="8" t="str">
        <f t="shared" si="1"/>
        <v/>
      </c>
      <c r="AA16" s="13">
        <f>IF(COUNTIF(AH16,"*"&amp;検索結果!$B$2&amp;"*"),1,0)</f>
        <v>1</v>
      </c>
      <c r="AB16" s="13">
        <f t="shared" si="2"/>
        <v>13</v>
      </c>
      <c r="AC16" s="13">
        <f t="shared" si="3"/>
        <v>13</v>
      </c>
      <c r="AD16" s="18" t="s">
        <v>190</v>
      </c>
      <c r="AE16" s="19" t="s">
        <v>1026</v>
      </c>
      <c r="AF16" s="18" t="s">
        <v>99</v>
      </c>
      <c r="AG16" s="13" t="str">
        <f t="shared" si="4"/>
        <v>あまど</v>
      </c>
      <c r="AH16" s="13" t="s">
        <v>1052</v>
      </c>
    </row>
    <row r="17" spans="1:34" ht="27" customHeight="1" x14ac:dyDescent="0.15">
      <c r="A17" s="6">
        <v>14</v>
      </c>
      <c r="B17" s="7" t="str">
        <f t="shared" si="5"/>
        <v/>
      </c>
      <c r="C17" s="50" t="str">
        <f t="shared" si="0"/>
        <v/>
      </c>
      <c r="D17" s="8" t="str">
        <f t="shared" si="1"/>
        <v/>
      </c>
      <c r="AA17" s="13">
        <f>IF(COUNTIF(AH17,"*"&amp;検索結果!$B$2&amp;"*"),1,0)</f>
        <v>1</v>
      </c>
      <c r="AB17" s="13">
        <f t="shared" si="2"/>
        <v>14</v>
      </c>
      <c r="AC17" s="13">
        <f t="shared" si="3"/>
        <v>14</v>
      </c>
      <c r="AD17" s="18" t="s">
        <v>1001</v>
      </c>
      <c r="AE17" s="19" t="s">
        <v>1025</v>
      </c>
      <c r="AF17" s="18" t="s">
        <v>60</v>
      </c>
      <c r="AG17" s="13" t="str">
        <f t="shared" si="4"/>
        <v>あまとい（きんぞくせい）</v>
      </c>
      <c r="AH17" s="13" t="s">
        <v>1053</v>
      </c>
    </row>
    <row r="18" spans="1:34" ht="27" customHeight="1" x14ac:dyDescent="0.15">
      <c r="A18" s="6">
        <v>15</v>
      </c>
      <c r="B18" s="7" t="str">
        <f t="shared" si="5"/>
        <v/>
      </c>
      <c r="C18" s="50" t="str">
        <f t="shared" si="0"/>
        <v/>
      </c>
      <c r="D18" s="8" t="str">
        <f t="shared" si="1"/>
        <v/>
      </c>
      <c r="AA18" s="13">
        <f>IF(COUNTIF(AH18,"*"&amp;検索結果!$B$2&amp;"*"),1,0)</f>
        <v>1</v>
      </c>
      <c r="AB18" s="13">
        <f t="shared" si="2"/>
        <v>15</v>
      </c>
      <c r="AC18" s="13">
        <f t="shared" si="3"/>
        <v>15</v>
      </c>
      <c r="AD18" s="18" t="s">
        <v>1000</v>
      </c>
      <c r="AE18" s="45" t="s">
        <v>1023</v>
      </c>
      <c r="AF18" s="18" t="s">
        <v>136</v>
      </c>
      <c r="AG18" s="13" t="str">
        <f t="shared" si="4"/>
        <v>あめとい（ぷらせい）</v>
      </c>
      <c r="AH18" s="13" t="s">
        <v>1054</v>
      </c>
    </row>
    <row r="19" spans="1:34" ht="27" customHeight="1" x14ac:dyDescent="0.15">
      <c r="A19" s="6">
        <v>16</v>
      </c>
      <c r="B19" s="7" t="str">
        <f t="shared" si="5"/>
        <v/>
      </c>
      <c r="C19" s="50" t="str">
        <f t="shared" si="0"/>
        <v/>
      </c>
      <c r="D19" s="8" t="str">
        <f t="shared" si="1"/>
        <v/>
      </c>
      <c r="AA19" s="13">
        <f>IF(COUNTIF(AH19,"*"&amp;検索結果!$B$2&amp;"*"),1,0)</f>
        <v>1</v>
      </c>
      <c r="AB19" s="13">
        <f t="shared" si="2"/>
        <v>16</v>
      </c>
      <c r="AC19" s="13">
        <f t="shared" si="3"/>
        <v>16</v>
      </c>
      <c r="AD19" s="18" t="s">
        <v>191</v>
      </c>
      <c r="AE19" s="19" t="s">
        <v>1025</v>
      </c>
      <c r="AF19" s="18" t="s">
        <v>130</v>
      </c>
      <c r="AG19" s="13" t="str">
        <f t="shared" si="4"/>
        <v>あみど（あるみせい）</v>
      </c>
      <c r="AH19" s="13" t="s">
        <v>1055</v>
      </c>
    </row>
    <row r="20" spans="1:34" ht="27" customHeight="1" x14ac:dyDescent="0.15">
      <c r="A20" s="6">
        <v>17</v>
      </c>
      <c r="B20" s="7" t="str">
        <f t="shared" si="5"/>
        <v/>
      </c>
      <c r="C20" s="50" t="str">
        <f t="shared" si="0"/>
        <v/>
      </c>
      <c r="D20" s="8" t="str">
        <f t="shared" si="1"/>
        <v/>
      </c>
      <c r="AA20" s="13">
        <f>IF(COUNTIF(AH20,"*"&amp;検索結果!$B$2&amp;"*"),1,0)</f>
        <v>1</v>
      </c>
      <c r="AB20" s="13">
        <f t="shared" si="2"/>
        <v>17</v>
      </c>
      <c r="AC20" s="13">
        <f t="shared" si="3"/>
        <v>17</v>
      </c>
      <c r="AD20" s="18" t="s">
        <v>192</v>
      </c>
      <c r="AE20" s="45" t="s">
        <v>1023</v>
      </c>
      <c r="AF20" s="18" t="s">
        <v>94</v>
      </c>
      <c r="AG20" s="13" t="str">
        <f t="shared" si="4"/>
        <v>あるばむ（しゃしんよう）</v>
      </c>
      <c r="AH20" s="13" t="s">
        <v>1056</v>
      </c>
    </row>
    <row r="21" spans="1:34" ht="27" customHeight="1" x14ac:dyDescent="0.15">
      <c r="A21" s="6">
        <v>18</v>
      </c>
      <c r="B21" s="7" t="str">
        <f t="shared" si="5"/>
        <v/>
      </c>
      <c r="C21" s="50" t="str">
        <f t="shared" si="0"/>
        <v/>
      </c>
      <c r="D21" s="8" t="str">
        <f t="shared" si="1"/>
        <v/>
      </c>
      <c r="AA21" s="13">
        <f>IF(COUNTIF(AH21,"*"&amp;検索結果!$B$2&amp;"*"),1,0)</f>
        <v>1</v>
      </c>
      <c r="AB21" s="13">
        <f t="shared" si="2"/>
        <v>18</v>
      </c>
      <c r="AC21" s="13">
        <f t="shared" si="3"/>
        <v>18</v>
      </c>
      <c r="AD21" s="18" t="s">
        <v>193</v>
      </c>
      <c r="AE21" s="44" t="s">
        <v>1028</v>
      </c>
      <c r="AF21" s="18" t="s">
        <v>148</v>
      </c>
      <c r="AG21" s="13" t="str">
        <f t="shared" si="4"/>
        <v>あるみこーてぃんぐのふくろ（ぷらせい）</v>
      </c>
      <c r="AH21" s="13" t="s">
        <v>1057</v>
      </c>
    </row>
    <row r="22" spans="1:34" ht="27" customHeight="1" x14ac:dyDescent="0.15">
      <c r="A22" s="6">
        <v>19</v>
      </c>
      <c r="B22" s="7" t="str">
        <f t="shared" si="5"/>
        <v/>
      </c>
      <c r="C22" s="50" t="str">
        <f t="shared" si="0"/>
        <v/>
      </c>
      <c r="D22" s="8" t="str">
        <f t="shared" si="1"/>
        <v/>
      </c>
      <c r="AA22" s="13">
        <f>IF(COUNTIF(AH22,"*"&amp;検索結果!$B$2&amp;"*"),1,0)</f>
        <v>1</v>
      </c>
      <c r="AB22" s="13">
        <f t="shared" si="2"/>
        <v>19</v>
      </c>
      <c r="AC22" s="13">
        <f t="shared" si="3"/>
        <v>19</v>
      </c>
      <c r="AD22" s="18" t="s">
        <v>194</v>
      </c>
      <c r="AE22" s="19" t="s">
        <v>1025</v>
      </c>
      <c r="AF22" s="18" t="s">
        <v>131</v>
      </c>
      <c r="AG22" s="13" t="str">
        <f t="shared" si="4"/>
        <v>あるみさっし</v>
      </c>
      <c r="AH22" s="13" t="s">
        <v>1058</v>
      </c>
    </row>
    <row r="23" spans="1:34" ht="27" customHeight="1" x14ac:dyDescent="0.15">
      <c r="A23" s="6">
        <v>20</v>
      </c>
      <c r="B23" s="7" t="str">
        <f t="shared" si="5"/>
        <v/>
      </c>
      <c r="C23" s="50" t="str">
        <f t="shared" si="0"/>
        <v/>
      </c>
      <c r="D23" s="8" t="str">
        <f t="shared" si="1"/>
        <v/>
      </c>
      <c r="AA23" s="13">
        <f>IF(COUNTIF(AH23,"*"&amp;検索結果!$B$2&amp;"*"),1,0)</f>
        <v>1</v>
      </c>
      <c r="AB23" s="13">
        <f t="shared" si="2"/>
        <v>20</v>
      </c>
      <c r="AC23" s="13">
        <f t="shared" si="3"/>
        <v>20</v>
      </c>
      <c r="AD23" s="18" t="s">
        <v>195</v>
      </c>
      <c r="AE23" s="19" t="s">
        <v>1024</v>
      </c>
      <c r="AF23" s="18"/>
      <c r="AG23" s="13" t="str">
        <f t="shared" si="4"/>
        <v>あるみなべ・ほーろーなべ・てつなべ</v>
      </c>
      <c r="AH23" s="13" t="s">
        <v>1059</v>
      </c>
    </row>
    <row r="24" spans="1:34" ht="27" customHeight="1" x14ac:dyDescent="0.15">
      <c r="A24" s="6">
        <v>21</v>
      </c>
      <c r="B24" s="7" t="str">
        <f t="shared" si="5"/>
        <v/>
      </c>
      <c r="C24" s="50" t="str">
        <f t="shared" si="0"/>
        <v/>
      </c>
      <c r="D24" s="8" t="str">
        <f t="shared" si="1"/>
        <v/>
      </c>
      <c r="AA24" s="13">
        <f>IF(COUNTIF(AH24,"*"&amp;検索結果!$B$2&amp;"*"),1,0)</f>
        <v>1</v>
      </c>
      <c r="AB24" s="13">
        <f t="shared" si="2"/>
        <v>21</v>
      </c>
      <c r="AC24" s="13">
        <f t="shared" si="3"/>
        <v>21</v>
      </c>
      <c r="AD24" s="18" t="s">
        <v>196</v>
      </c>
      <c r="AE24" s="46" t="s">
        <v>1027</v>
      </c>
      <c r="AF24" s="18" t="s">
        <v>88</v>
      </c>
      <c r="AG24" s="13" t="str">
        <f t="shared" si="4"/>
        <v>あるみはくのようき（そくせきようあるみなべ）</v>
      </c>
      <c r="AH24" s="13" t="s">
        <v>1060</v>
      </c>
    </row>
    <row r="25" spans="1:34" ht="27" customHeight="1" x14ac:dyDescent="0.15">
      <c r="A25" s="6">
        <v>22</v>
      </c>
      <c r="B25" s="7" t="str">
        <f t="shared" si="5"/>
        <v/>
      </c>
      <c r="C25" s="50" t="str">
        <f t="shared" si="0"/>
        <v/>
      </c>
      <c r="D25" s="8" t="str">
        <f t="shared" si="1"/>
        <v/>
      </c>
      <c r="AA25" s="13">
        <f>IF(COUNTIF(AH25,"*"&amp;検索結果!$B$2&amp;"*"),1,0)</f>
        <v>1</v>
      </c>
      <c r="AB25" s="13">
        <f t="shared" si="2"/>
        <v>22</v>
      </c>
      <c r="AC25" s="13">
        <f t="shared" si="3"/>
        <v>22</v>
      </c>
      <c r="AD25" s="18" t="s">
        <v>197</v>
      </c>
      <c r="AE25" s="21" t="s">
        <v>1</v>
      </c>
      <c r="AF25" s="22" t="s">
        <v>65</v>
      </c>
      <c r="AG25" s="13" t="str">
        <f t="shared" si="4"/>
        <v>あるみほいーる（じどうしゃよう）</v>
      </c>
      <c r="AH25" s="13" t="s">
        <v>1061</v>
      </c>
    </row>
    <row r="26" spans="1:34" ht="27" customHeight="1" x14ac:dyDescent="0.15">
      <c r="A26" s="6">
        <v>23</v>
      </c>
      <c r="B26" s="7" t="str">
        <f t="shared" si="5"/>
        <v/>
      </c>
      <c r="C26" s="50" t="str">
        <f t="shared" si="0"/>
        <v/>
      </c>
      <c r="D26" s="8" t="str">
        <f t="shared" si="1"/>
        <v/>
      </c>
      <c r="AA26" s="13">
        <f>IF(COUNTIF(AH26,"*"&amp;検索結果!$B$2&amp;"*"),1,0)</f>
        <v>1</v>
      </c>
      <c r="AB26" s="13">
        <f t="shared" si="2"/>
        <v>23</v>
      </c>
      <c r="AC26" s="13">
        <f t="shared" si="3"/>
        <v>23</v>
      </c>
      <c r="AD26" s="18" t="s">
        <v>198</v>
      </c>
      <c r="AE26" s="45" t="s">
        <v>1023</v>
      </c>
      <c r="AF26" s="18"/>
      <c r="AG26" s="13" t="str">
        <f t="shared" si="4"/>
        <v>あるみほいる（ちょうりよう）</v>
      </c>
      <c r="AH26" s="13" t="s">
        <v>1062</v>
      </c>
    </row>
    <row r="27" spans="1:34" ht="27" customHeight="1" x14ac:dyDescent="0.15">
      <c r="A27" s="6">
        <v>24</v>
      </c>
      <c r="B27" s="7" t="str">
        <f t="shared" si="5"/>
        <v/>
      </c>
      <c r="C27" s="50" t="str">
        <f t="shared" si="0"/>
        <v/>
      </c>
      <c r="D27" s="8" t="str">
        <f t="shared" si="1"/>
        <v/>
      </c>
      <c r="AA27" s="13">
        <f>IF(COUNTIF(AH27,"*"&amp;検索結果!$B$2&amp;"*"),1,0)</f>
        <v>1</v>
      </c>
      <c r="AB27" s="13">
        <f t="shared" si="2"/>
        <v>24</v>
      </c>
      <c r="AC27" s="13">
        <f t="shared" si="3"/>
        <v>24</v>
      </c>
      <c r="AD27" s="18" t="s">
        <v>199</v>
      </c>
      <c r="AE27" s="19" t="s">
        <v>1024</v>
      </c>
      <c r="AF27" s="18" t="s">
        <v>926</v>
      </c>
      <c r="AG27" s="13" t="str">
        <f t="shared" si="4"/>
        <v>あんぜんかみそり</v>
      </c>
      <c r="AH27" s="13" t="s">
        <v>1063</v>
      </c>
    </row>
    <row r="28" spans="1:34" ht="27" customHeight="1" x14ac:dyDescent="0.15">
      <c r="A28" s="6">
        <v>25</v>
      </c>
      <c r="B28" s="7" t="str">
        <f t="shared" si="5"/>
        <v/>
      </c>
      <c r="C28" s="50" t="str">
        <f t="shared" si="0"/>
        <v/>
      </c>
      <c r="D28" s="8" t="str">
        <f t="shared" si="1"/>
        <v/>
      </c>
      <c r="AA28" s="13">
        <f>IF(COUNTIF(AH28,"*"&amp;検索結果!$B$2&amp;"*"),1,0)</f>
        <v>1</v>
      </c>
      <c r="AB28" s="13">
        <f t="shared" si="2"/>
        <v>25</v>
      </c>
      <c r="AC28" s="13">
        <f t="shared" si="3"/>
        <v>25</v>
      </c>
      <c r="AD28" s="18" t="s">
        <v>958</v>
      </c>
      <c r="AE28" s="45" t="s">
        <v>1023</v>
      </c>
      <c r="AF28" s="18" t="s">
        <v>960</v>
      </c>
      <c r="AG28" s="13" t="s">
        <v>959</v>
      </c>
      <c r="AH28" s="13" t="s">
        <v>1064</v>
      </c>
    </row>
    <row r="29" spans="1:34" ht="27" customHeight="1" x14ac:dyDescent="0.15">
      <c r="A29" s="6">
        <v>26</v>
      </c>
      <c r="B29" s="7" t="str">
        <f t="shared" si="5"/>
        <v/>
      </c>
      <c r="C29" s="50" t="str">
        <f t="shared" si="0"/>
        <v/>
      </c>
      <c r="D29" s="8" t="str">
        <f t="shared" si="1"/>
        <v/>
      </c>
      <c r="AA29" s="13">
        <f>IF(COUNTIF(AH29,"*"&amp;検索結果!$B$2&amp;"*"),1,0)</f>
        <v>1</v>
      </c>
      <c r="AB29" s="13">
        <f t="shared" si="2"/>
        <v>26</v>
      </c>
      <c r="AC29" s="13">
        <f t="shared" si="3"/>
        <v>26</v>
      </c>
      <c r="AD29" s="18" t="s">
        <v>200</v>
      </c>
      <c r="AE29" s="19" t="s">
        <v>1025</v>
      </c>
      <c r="AF29" s="18" t="s">
        <v>62</v>
      </c>
      <c r="AG29" s="13" t="str">
        <f>PHONETIC(AD29)</f>
        <v>あんてな（ＢＳあんてなもふくむ）</v>
      </c>
      <c r="AH29" s="13" t="s">
        <v>1065</v>
      </c>
    </row>
    <row r="30" spans="1:34" ht="27" customHeight="1" x14ac:dyDescent="0.15">
      <c r="A30" s="6">
        <v>27</v>
      </c>
      <c r="B30" s="7" t="str">
        <f t="shared" si="5"/>
        <v/>
      </c>
      <c r="C30" s="50" t="str">
        <f t="shared" si="0"/>
        <v/>
      </c>
      <c r="D30" s="8" t="str">
        <f t="shared" si="1"/>
        <v/>
      </c>
      <c r="AA30" s="13">
        <f>IF(COUNTIF(AH30,"*"&amp;検索結果!$B$2&amp;"*"),1,0)</f>
        <v>1</v>
      </c>
      <c r="AB30" s="13">
        <f t="shared" si="2"/>
        <v>27</v>
      </c>
      <c r="AC30" s="13">
        <f t="shared" si="3"/>
        <v>27</v>
      </c>
      <c r="AD30" s="31"/>
      <c r="AE30" s="32"/>
      <c r="AF30" s="31"/>
      <c r="AG30" s="13" t="str">
        <f t="shared" ref="AG30:AG93" si="6">PHONETIC(AD30)</f>
        <v/>
      </c>
      <c r="AH30" s="13" t="s">
        <v>1066</v>
      </c>
    </row>
    <row r="31" spans="1:34" ht="27" customHeight="1" x14ac:dyDescent="0.15">
      <c r="A31" s="6">
        <v>28</v>
      </c>
      <c r="B31" s="7" t="str">
        <f t="shared" si="5"/>
        <v/>
      </c>
      <c r="C31" s="50" t="str">
        <f t="shared" si="0"/>
        <v/>
      </c>
      <c r="D31" s="8" t="str">
        <f t="shared" si="1"/>
        <v/>
      </c>
      <c r="AA31" s="13">
        <f>IF(COUNTIF(AH31,"*"&amp;検索結果!$B$2&amp;"*"),1,0)</f>
        <v>1</v>
      </c>
      <c r="AB31" s="13">
        <f t="shared" si="2"/>
        <v>28</v>
      </c>
      <c r="AC31" s="13">
        <f t="shared" si="3"/>
        <v>28</v>
      </c>
      <c r="AD31" s="31"/>
      <c r="AE31" s="32"/>
      <c r="AF31" s="31"/>
      <c r="AG31" s="13" t="str">
        <f t="shared" si="6"/>
        <v/>
      </c>
      <c r="AH31" s="13" t="s">
        <v>1066</v>
      </c>
    </row>
    <row r="32" spans="1:34" ht="27" customHeight="1" x14ac:dyDescent="0.15">
      <c r="A32" s="6">
        <v>29</v>
      </c>
      <c r="B32" s="7" t="str">
        <f t="shared" si="5"/>
        <v/>
      </c>
      <c r="C32" s="50" t="str">
        <f t="shared" si="0"/>
        <v/>
      </c>
      <c r="D32" s="8" t="str">
        <f t="shared" si="1"/>
        <v/>
      </c>
      <c r="AA32" s="13">
        <f>IF(COUNTIF(AH32,"*"&amp;検索結果!$B$2&amp;"*"),1,0)</f>
        <v>1</v>
      </c>
      <c r="AB32" s="13">
        <f t="shared" si="2"/>
        <v>29</v>
      </c>
      <c r="AC32" s="13">
        <f t="shared" si="3"/>
        <v>29</v>
      </c>
      <c r="AD32" s="31"/>
      <c r="AE32" s="32"/>
      <c r="AF32" s="31"/>
      <c r="AG32" s="13" t="str">
        <f t="shared" si="6"/>
        <v/>
      </c>
      <c r="AH32" s="13" t="s">
        <v>1066</v>
      </c>
    </row>
    <row r="33" spans="1:34" ht="27" customHeight="1" x14ac:dyDescent="0.15">
      <c r="A33" s="6">
        <v>30</v>
      </c>
      <c r="B33" s="7" t="str">
        <f t="shared" si="5"/>
        <v/>
      </c>
      <c r="C33" s="50" t="str">
        <f t="shared" si="0"/>
        <v/>
      </c>
      <c r="D33" s="8" t="str">
        <f t="shared" si="1"/>
        <v/>
      </c>
      <c r="AA33" s="13">
        <f>IF(COUNTIF(AH33,"*"&amp;検索結果!$B$2&amp;"*"),1,0)</f>
        <v>1</v>
      </c>
      <c r="AB33" s="13">
        <f t="shared" si="2"/>
        <v>30</v>
      </c>
      <c r="AC33" s="13">
        <f t="shared" si="3"/>
        <v>30</v>
      </c>
      <c r="AD33" s="31"/>
      <c r="AE33" s="32"/>
      <c r="AF33" s="31"/>
      <c r="AG33" s="13" t="str">
        <f t="shared" si="6"/>
        <v/>
      </c>
      <c r="AH33" s="13" t="s">
        <v>1066</v>
      </c>
    </row>
    <row r="34" spans="1:34" ht="14.25" x14ac:dyDescent="0.15">
      <c r="AA34" s="13">
        <f>IF(COUNTIF(AH34,"*"&amp;検索結果!$B$2&amp;"*"),1,0)</f>
        <v>1</v>
      </c>
      <c r="AB34" s="13">
        <f t="shared" si="2"/>
        <v>31</v>
      </c>
      <c r="AC34" s="13">
        <f t="shared" si="3"/>
        <v>31</v>
      </c>
      <c r="AD34" s="31"/>
      <c r="AE34" s="32"/>
      <c r="AF34" s="31"/>
      <c r="AG34" s="13" t="str">
        <f t="shared" si="6"/>
        <v/>
      </c>
      <c r="AH34" s="13" t="s">
        <v>1066</v>
      </c>
    </row>
    <row r="35" spans="1:34" ht="14.25" x14ac:dyDescent="0.15">
      <c r="AA35" s="13">
        <f>IF(COUNTIF(AH35,"*"&amp;検索結果!$B$2&amp;"*"),1,0)</f>
        <v>1</v>
      </c>
      <c r="AB35" s="13">
        <f t="shared" si="2"/>
        <v>32</v>
      </c>
      <c r="AC35" s="13">
        <f t="shared" si="3"/>
        <v>32</v>
      </c>
      <c r="AD35" s="31"/>
      <c r="AE35" s="32"/>
      <c r="AF35" s="31"/>
      <c r="AG35" s="13" t="str">
        <f t="shared" si="6"/>
        <v/>
      </c>
      <c r="AH35" s="13" t="s">
        <v>1066</v>
      </c>
    </row>
    <row r="36" spans="1:34" ht="15" customHeight="1" x14ac:dyDescent="0.15">
      <c r="AA36" s="13">
        <f>IF(COUNTIF(AH36,"*"&amp;検索結果!$B$2&amp;"*"),1,0)</f>
        <v>1</v>
      </c>
      <c r="AB36" s="13">
        <f t="shared" si="2"/>
        <v>33</v>
      </c>
      <c r="AC36" s="13">
        <f t="shared" si="3"/>
        <v>33</v>
      </c>
      <c r="AD36" s="31"/>
      <c r="AE36" s="32"/>
      <c r="AF36" s="31"/>
      <c r="AG36" s="13" t="str">
        <f t="shared" si="6"/>
        <v/>
      </c>
      <c r="AH36" s="13" t="s">
        <v>1066</v>
      </c>
    </row>
    <row r="37" spans="1:34" ht="15" customHeight="1" x14ac:dyDescent="0.15">
      <c r="AA37" s="13">
        <f>IF(COUNTIF(AH37,"*"&amp;検索結果!$B$2&amp;"*"),1,0)</f>
        <v>1</v>
      </c>
      <c r="AB37" s="13">
        <f t="shared" si="2"/>
        <v>34</v>
      </c>
      <c r="AC37" s="13">
        <f t="shared" si="3"/>
        <v>34</v>
      </c>
      <c r="AD37" s="31"/>
      <c r="AE37" s="32"/>
      <c r="AF37" s="31"/>
      <c r="AG37" s="13" t="str">
        <f t="shared" si="6"/>
        <v/>
      </c>
      <c r="AH37" s="13" t="s">
        <v>1066</v>
      </c>
    </row>
    <row r="38" spans="1:34" ht="15" customHeight="1" x14ac:dyDescent="0.15">
      <c r="AA38" s="13">
        <f>IF(COUNTIF(AH38,"*"&amp;検索結果!$B$2&amp;"*"),1,0)</f>
        <v>1</v>
      </c>
      <c r="AB38" s="13">
        <f t="shared" si="2"/>
        <v>35</v>
      </c>
      <c r="AC38" s="13">
        <f t="shared" si="3"/>
        <v>35</v>
      </c>
      <c r="AD38" s="31"/>
      <c r="AE38" s="32"/>
      <c r="AF38" s="31"/>
      <c r="AG38" s="13" t="str">
        <f t="shared" si="6"/>
        <v/>
      </c>
      <c r="AH38" s="13" t="s">
        <v>1066</v>
      </c>
    </row>
    <row r="39" spans="1:34" ht="15" customHeight="1" x14ac:dyDescent="0.15">
      <c r="AA39" s="13">
        <f>IF(COUNTIF(AH39,"*"&amp;検索結果!$B$2&amp;"*"),1,0)</f>
        <v>1</v>
      </c>
      <c r="AB39" s="13">
        <f t="shared" si="2"/>
        <v>36</v>
      </c>
      <c r="AC39" s="13">
        <f t="shared" si="3"/>
        <v>36</v>
      </c>
      <c r="AD39" s="31"/>
      <c r="AE39" s="32"/>
      <c r="AF39" s="31"/>
      <c r="AG39" s="13" t="str">
        <f t="shared" si="6"/>
        <v/>
      </c>
      <c r="AH39" s="13" t="s">
        <v>1066</v>
      </c>
    </row>
    <row r="40" spans="1:34" ht="15" customHeight="1" x14ac:dyDescent="0.15">
      <c r="AA40" s="13">
        <f>IF(COUNTIF(AH40,"*"&amp;検索結果!$B$2&amp;"*"),1,0)</f>
        <v>0</v>
      </c>
      <c r="AB40" s="13">
        <f t="shared" si="2"/>
        <v>36</v>
      </c>
      <c r="AC40" s="13" t="str">
        <f t="shared" si="3"/>
        <v/>
      </c>
      <c r="AD40" s="38" t="s">
        <v>201</v>
      </c>
      <c r="AE40" s="43"/>
      <c r="AF40" s="15"/>
      <c r="AG40" s="13" t="str">
        <f t="shared" si="6"/>
        <v>い</v>
      </c>
      <c r="AH40" s="13"/>
    </row>
    <row r="41" spans="1:34" ht="15" customHeight="1" x14ac:dyDescent="0.15">
      <c r="AA41" s="13">
        <f>IF(COUNTIF(AH41,"*"&amp;検索結果!$B$2&amp;"*"),1,0)</f>
        <v>1</v>
      </c>
      <c r="AB41" s="13">
        <f t="shared" si="2"/>
        <v>37</v>
      </c>
      <c r="AC41" s="13">
        <f t="shared" si="3"/>
        <v>37</v>
      </c>
      <c r="AD41" s="18" t="s">
        <v>873</v>
      </c>
      <c r="AE41" s="45" t="s">
        <v>1023</v>
      </c>
      <c r="AF41" s="18"/>
      <c r="AG41" s="13" t="str">
        <f t="shared" si="6"/>
        <v>いけばなようきゅうすいすぽんじ（おあしす）</v>
      </c>
      <c r="AH41" s="13" t="s">
        <v>1067</v>
      </c>
    </row>
    <row r="42" spans="1:34" ht="15" customHeight="1" x14ac:dyDescent="0.15">
      <c r="AA42" s="13">
        <f>IF(COUNTIF(AH42,"*"&amp;検索結果!$B$2&amp;"*"),1,0)</f>
        <v>1</v>
      </c>
      <c r="AB42" s="13">
        <f t="shared" si="2"/>
        <v>38</v>
      </c>
      <c r="AC42" s="13">
        <f t="shared" si="3"/>
        <v>38</v>
      </c>
      <c r="AD42" s="18" t="s">
        <v>202</v>
      </c>
      <c r="AE42" s="21" t="s">
        <v>1</v>
      </c>
      <c r="AF42" s="18" t="s">
        <v>2</v>
      </c>
      <c r="AG42" s="13" t="str">
        <f t="shared" si="6"/>
        <v>いし</v>
      </c>
      <c r="AH42" s="13" t="s">
        <v>1068</v>
      </c>
    </row>
    <row r="43" spans="1:34" ht="15" customHeight="1" x14ac:dyDescent="0.15">
      <c r="AA43" s="13">
        <f>IF(COUNTIF(AH43,"*"&amp;検索結果!$B$2&amp;"*"),1,0)</f>
        <v>1</v>
      </c>
      <c r="AB43" s="13">
        <f t="shared" si="2"/>
        <v>39</v>
      </c>
      <c r="AC43" s="13">
        <f t="shared" si="3"/>
        <v>39</v>
      </c>
      <c r="AD43" s="22" t="s">
        <v>203</v>
      </c>
      <c r="AE43" s="19" t="s">
        <v>1025</v>
      </c>
      <c r="AF43" s="18" t="s">
        <v>102</v>
      </c>
      <c r="AG43" s="13" t="str">
        <f t="shared" si="6"/>
        <v>いしょうけーす（きんぞくせい）</v>
      </c>
      <c r="AH43" s="13" t="s">
        <v>1069</v>
      </c>
    </row>
    <row r="44" spans="1:34" ht="15" customHeight="1" x14ac:dyDescent="0.15">
      <c r="AA44" s="13">
        <f>IF(COUNTIF(AH44,"*"&amp;検索結果!$B$2&amp;"*"),1,0)</f>
        <v>1</v>
      </c>
      <c r="AB44" s="13">
        <f t="shared" si="2"/>
        <v>40</v>
      </c>
      <c r="AC44" s="13">
        <f t="shared" si="3"/>
        <v>40</v>
      </c>
      <c r="AD44" s="22" t="s">
        <v>204</v>
      </c>
      <c r="AE44" s="45" t="s">
        <v>1023</v>
      </c>
      <c r="AF44" s="23" t="s">
        <v>138</v>
      </c>
      <c r="AG44" s="13" t="str">
        <f t="shared" si="6"/>
        <v>いしょうけーす（ぷらせい）</v>
      </c>
      <c r="AH44" s="13" t="s">
        <v>1070</v>
      </c>
    </row>
    <row r="45" spans="1:34" ht="15" customHeight="1" x14ac:dyDescent="0.15">
      <c r="AA45" s="13">
        <f>IF(COUNTIF(AH45,"*"&amp;検索結果!$B$2&amp;"*"),1,0)</f>
        <v>1</v>
      </c>
      <c r="AB45" s="13">
        <f t="shared" si="2"/>
        <v>41</v>
      </c>
      <c r="AC45" s="13">
        <f t="shared" si="3"/>
        <v>41</v>
      </c>
      <c r="AD45" s="22" t="s">
        <v>204</v>
      </c>
      <c r="AE45" s="19" t="s">
        <v>1026</v>
      </c>
      <c r="AF45" s="18" t="s">
        <v>168</v>
      </c>
      <c r="AG45" s="13" t="str">
        <f t="shared" si="6"/>
        <v>いしょうけーす（ぷらせい）</v>
      </c>
      <c r="AH45" s="13" t="s">
        <v>1070</v>
      </c>
    </row>
    <row r="46" spans="1:34" ht="15" customHeight="1" x14ac:dyDescent="0.15">
      <c r="AA46" s="13">
        <f>IF(COUNTIF(AH46,"*"&amp;検索結果!$B$2&amp;"*"),1,0)</f>
        <v>1</v>
      </c>
      <c r="AB46" s="13">
        <f t="shared" si="2"/>
        <v>42</v>
      </c>
      <c r="AC46" s="13">
        <f t="shared" si="3"/>
        <v>42</v>
      </c>
      <c r="AD46" s="18" t="s">
        <v>965</v>
      </c>
      <c r="AE46" s="19" t="s">
        <v>1026</v>
      </c>
      <c r="AF46" s="18" t="s">
        <v>68</v>
      </c>
      <c r="AG46" s="13" t="str">
        <f t="shared" si="6"/>
        <v>いすぜんぱん（きゃんぷようふくむ）</v>
      </c>
      <c r="AH46" s="13" t="s">
        <v>1071</v>
      </c>
    </row>
    <row r="47" spans="1:34" ht="15" customHeight="1" x14ac:dyDescent="0.15">
      <c r="AA47" s="13">
        <f>IF(COUNTIF(AH47,"*"&amp;検索結果!$B$2&amp;"*"),1,0)</f>
        <v>1</v>
      </c>
      <c r="AB47" s="13">
        <f t="shared" si="2"/>
        <v>43</v>
      </c>
      <c r="AC47" s="13">
        <f t="shared" si="3"/>
        <v>43</v>
      </c>
      <c r="AD47" s="18" t="s">
        <v>205</v>
      </c>
      <c r="AE47" s="45" t="s">
        <v>1023</v>
      </c>
      <c r="AF47" s="18" t="s">
        <v>113</v>
      </c>
      <c r="AG47" s="13" t="str">
        <f t="shared" si="6"/>
        <v>いた（べにやいたなど）</v>
      </c>
      <c r="AH47" s="13" t="s">
        <v>1072</v>
      </c>
    </row>
    <row r="48" spans="1:34" ht="15" customHeight="1" x14ac:dyDescent="0.15">
      <c r="AA48" s="13">
        <f>IF(COUNTIF(AH48,"*"&amp;検索結果!$B$2&amp;"*"),1,0)</f>
        <v>1</v>
      </c>
      <c r="AB48" s="13">
        <f t="shared" si="2"/>
        <v>44</v>
      </c>
      <c r="AC48" s="13">
        <f t="shared" si="3"/>
        <v>44</v>
      </c>
      <c r="AD48" s="18" t="s">
        <v>205</v>
      </c>
      <c r="AE48" s="19" t="s">
        <v>1026</v>
      </c>
      <c r="AF48" s="18" t="s">
        <v>164</v>
      </c>
      <c r="AG48" s="13" t="str">
        <f t="shared" si="6"/>
        <v>いた（べにやいたなど）</v>
      </c>
      <c r="AH48" s="13" t="s">
        <v>1072</v>
      </c>
    </row>
    <row r="49" spans="27:34" ht="15" customHeight="1" x14ac:dyDescent="0.15">
      <c r="AA49" s="13">
        <f>IF(COUNTIF(AH49,"*"&amp;検索結果!$B$2&amp;"*"),1,0)</f>
        <v>1</v>
      </c>
      <c r="AB49" s="13">
        <f t="shared" si="2"/>
        <v>45</v>
      </c>
      <c r="AC49" s="13">
        <f t="shared" si="3"/>
        <v>45</v>
      </c>
      <c r="AD49" s="26" t="s">
        <v>872</v>
      </c>
      <c r="AE49" s="19" t="s">
        <v>1025</v>
      </c>
      <c r="AF49" s="18" t="s">
        <v>87</v>
      </c>
      <c r="AG49" s="13" t="str">
        <f t="shared" si="6"/>
        <v>いちりんしゃ（ゆうぐ・のうさぎょうよう）</v>
      </c>
      <c r="AH49" s="13" t="s">
        <v>1073</v>
      </c>
    </row>
    <row r="50" spans="27:34" ht="15" customHeight="1" x14ac:dyDescent="0.15">
      <c r="AA50" s="13">
        <f>IF(COUNTIF(AH50,"*"&amp;検索結果!$B$2&amp;"*"),1,0)</f>
        <v>1</v>
      </c>
      <c r="AB50" s="13">
        <f t="shared" si="2"/>
        <v>46</v>
      </c>
      <c r="AC50" s="13">
        <f t="shared" si="3"/>
        <v>46</v>
      </c>
      <c r="AD50" s="18" t="s">
        <v>981</v>
      </c>
      <c r="AE50" s="46" t="s">
        <v>1027</v>
      </c>
      <c r="AF50" s="18" t="s">
        <v>88</v>
      </c>
      <c r="AG50" s="13" t="str">
        <f t="shared" si="6"/>
        <v>いっしょうびん</v>
      </c>
      <c r="AH50" s="13" t="s">
        <v>1074</v>
      </c>
    </row>
    <row r="51" spans="27:34" ht="15" customHeight="1" x14ac:dyDescent="0.15">
      <c r="AA51" s="13">
        <f>IF(COUNTIF(AH51,"*"&amp;検索結果!$B$2&amp;"*"),1,0)</f>
        <v>1</v>
      </c>
      <c r="AB51" s="13">
        <f t="shared" si="2"/>
        <v>47</v>
      </c>
      <c r="AC51" s="13">
        <f t="shared" si="3"/>
        <v>47</v>
      </c>
      <c r="AD51" s="18" t="s">
        <v>838</v>
      </c>
      <c r="AE51" s="24" t="s">
        <v>1024</v>
      </c>
      <c r="AF51" s="18" t="s">
        <v>83</v>
      </c>
      <c r="AG51" s="13" t="str">
        <f t="shared" si="6"/>
        <v>いっとかん</v>
      </c>
      <c r="AH51" s="13" t="s">
        <v>1075</v>
      </c>
    </row>
    <row r="52" spans="27:34" ht="15" customHeight="1" x14ac:dyDescent="0.15">
      <c r="AA52" s="13">
        <f>IF(COUNTIF(AH52,"*"&amp;検索結果!$B$2&amp;"*"),1,0)</f>
        <v>1</v>
      </c>
      <c r="AB52" s="13">
        <f t="shared" si="2"/>
        <v>48</v>
      </c>
      <c r="AC52" s="13">
        <f t="shared" si="3"/>
        <v>48</v>
      </c>
      <c r="AD52" s="18" t="s">
        <v>206</v>
      </c>
      <c r="AE52" s="45" t="s">
        <v>1023</v>
      </c>
      <c r="AF52" s="18" t="s">
        <v>169</v>
      </c>
      <c r="AG52" s="13" t="str">
        <f t="shared" si="6"/>
        <v>いぬごや（もくせい、ぷらせい）</v>
      </c>
      <c r="AH52" s="13" t="s">
        <v>1076</v>
      </c>
    </row>
    <row r="53" spans="27:34" ht="15" customHeight="1" x14ac:dyDescent="0.15">
      <c r="AA53" s="13">
        <f>IF(COUNTIF(AH53,"*"&amp;検索結果!$B$2&amp;"*"),1,0)</f>
        <v>1</v>
      </c>
      <c r="AB53" s="13">
        <f t="shared" si="2"/>
        <v>49</v>
      </c>
      <c r="AC53" s="13">
        <f t="shared" si="3"/>
        <v>49</v>
      </c>
      <c r="AD53" s="18" t="s">
        <v>206</v>
      </c>
      <c r="AE53" s="19" t="s">
        <v>1026</v>
      </c>
      <c r="AF53" s="18" t="s">
        <v>151</v>
      </c>
      <c r="AG53" s="13" t="str">
        <f t="shared" si="6"/>
        <v>いぬごや（もくせい、ぷらせい）</v>
      </c>
      <c r="AH53" s="13" t="s">
        <v>1076</v>
      </c>
    </row>
    <row r="54" spans="27:34" ht="15" customHeight="1" x14ac:dyDescent="0.15">
      <c r="AA54" s="13">
        <f>IF(COUNTIF(AH54,"*"&amp;検索結果!$B$2&amp;"*"),1,0)</f>
        <v>1</v>
      </c>
      <c r="AB54" s="13">
        <f t="shared" si="2"/>
        <v>50</v>
      </c>
      <c r="AC54" s="13">
        <f t="shared" si="3"/>
        <v>50</v>
      </c>
      <c r="AD54" s="18" t="s">
        <v>207</v>
      </c>
      <c r="AE54" s="21" t="s">
        <v>110</v>
      </c>
      <c r="AF54" s="18" t="s">
        <v>0</v>
      </c>
      <c r="AG54" s="13" t="str">
        <f t="shared" si="6"/>
        <v>いるいかんそうき</v>
      </c>
      <c r="AH54" s="13" t="s">
        <v>1077</v>
      </c>
    </row>
    <row r="55" spans="27:34" ht="15" customHeight="1" x14ac:dyDescent="0.15">
      <c r="AA55" s="13">
        <f>IF(COUNTIF(AH55,"*"&amp;検索結果!$B$2&amp;"*"),1,0)</f>
        <v>1</v>
      </c>
      <c r="AB55" s="13">
        <f t="shared" si="2"/>
        <v>51</v>
      </c>
      <c r="AC55" s="13">
        <f t="shared" si="3"/>
        <v>51</v>
      </c>
      <c r="AD55" s="18" t="s">
        <v>208</v>
      </c>
      <c r="AE55" s="21" t="s">
        <v>1</v>
      </c>
      <c r="AF55" s="18" t="s">
        <v>2</v>
      </c>
      <c r="AG55" s="13" t="str">
        <f t="shared" si="6"/>
        <v>いんくかーとりっじ（となー）</v>
      </c>
      <c r="AH55" s="13" t="s">
        <v>1078</v>
      </c>
    </row>
    <row r="56" spans="27:34" ht="15" customHeight="1" x14ac:dyDescent="0.15">
      <c r="AA56" s="13">
        <f>IF(COUNTIF(AH56,"*"&amp;検索結果!$B$2&amp;"*"),1,0)</f>
        <v>1</v>
      </c>
      <c r="AB56" s="13">
        <f t="shared" si="2"/>
        <v>52</v>
      </c>
      <c r="AC56" s="13">
        <f t="shared" si="3"/>
        <v>52</v>
      </c>
      <c r="AD56" s="18" t="s">
        <v>209</v>
      </c>
      <c r="AE56" s="21" t="s">
        <v>37</v>
      </c>
      <c r="AF56" s="18" t="s">
        <v>1008</v>
      </c>
      <c r="AG56" s="13" t="str">
        <f t="shared" si="6"/>
        <v>いんくかーとりっじ（ぱそこんぷりんたーよう）</v>
      </c>
      <c r="AH56" s="13" t="s">
        <v>1079</v>
      </c>
    </row>
    <row r="57" spans="27:34" ht="15" customHeight="1" x14ac:dyDescent="0.15">
      <c r="AA57" s="13">
        <f>IF(COUNTIF(AH57,"*"&amp;検索結果!$B$2&amp;"*"),1,0)</f>
        <v>1</v>
      </c>
      <c r="AB57" s="13">
        <f t="shared" si="2"/>
        <v>53</v>
      </c>
      <c r="AC57" s="13">
        <f t="shared" si="3"/>
        <v>53</v>
      </c>
      <c r="AD57" s="18" t="s">
        <v>210</v>
      </c>
      <c r="AE57" s="45" t="s">
        <v>1023</v>
      </c>
      <c r="AF57" s="18"/>
      <c r="AG57" s="13" t="str">
        <f t="shared" si="6"/>
        <v>いんくりぼん</v>
      </c>
      <c r="AH57" s="13" t="s">
        <v>1080</v>
      </c>
    </row>
    <row r="58" spans="27:34" ht="15" customHeight="1" x14ac:dyDescent="0.15">
      <c r="AA58" s="13">
        <f>IF(COUNTIF(AH58,"*"&amp;検索結果!$B$2&amp;"*"),1,0)</f>
        <v>1</v>
      </c>
      <c r="AB58" s="13">
        <f t="shared" si="2"/>
        <v>54</v>
      </c>
      <c r="AC58" s="13">
        <f t="shared" si="3"/>
        <v>54</v>
      </c>
      <c r="AD58" s="31"/>
      <c r="AE58" s="32"/>
      <c r="AF58" s="31"/>
      <c r="AG58" s="13" t="str">
        <f t="shared" si="6"/>
        <v/>
      </c>
      <c r="AH58" s="13" t="s">
        <v>1066</v>
      </c>
    </row>
    <row r="59" spans="27:34" ht="15" customHeight="1" x14ac:dyDescent="0.15">
      <c r="AA59" s="13">
        <f>IF(COUNTIF(AH59,"*"&amp;検索結果!$B$2&amp;"*"),1,0)</f>
        <v>1</v>
      </c>
      <c r="AB59" s="13">
        <f t="shared" si="2"/>
        <v>55</v>
      </c>
      <c r="AC59" s="13">
        <f t="shared" si="3"/>
        <v>55</v>
      </c>
      <c r="AD59" s="31"/>
      <c r="AE59" s="32"/>
      <c r="AF59" s="31"/>
      <c r="AG59" s="13" t="str">
        <f t="shared" si="6"/>
        <v/>
      </c>
      <c r="AH59" s="13" t="s">
        <v>1066</v>
      </c>
    </row>
    <row r="60" spans="27:34" ht="14.25" x14ac:dyDescent="0.15">
      <c r="AA60" s="13">
        <f>IF(COUNTIF(AH60,"*"&amp;検索結果!$B$2&amp;"*"),1,0)</f>
        <v>1</v>
      </c>
      <c r="AB60" s="13">
        <f t="shared" si="2"/>
        <v>56</v>
      </c>
      <c r="AC60" s="13">
        <f t="shared" si="3"/>
        <v>56</v>
      </c>
      <c r="AD60" s="31"/>
      <c r="AE60" s="32"/>
      <c r="AF60" s="31"/>
      <c r="AG60" s="13" t="str">
        <f t="shared" si="6"/>
        <v/>
      </c>
      <c r="AH60" s="13" t="s">
        <v>1066</v>
      </c>
    </row>
    <row r="61" spans="27:34" ht="14.25" x14ac:dyDescent="0.15">
      <c r="AA61" s="13">
        <f>IF(COUNTIF(AH61,"*"&amp;検索結果!$B$2&amp;"*"),1,0)</f>
        <v>1</v>
      </c>
      <c r="AB61" s="13">
        <f t="shared" si="2"/>
        <v>57</v>
      </c>
      <c r="AC61" s="13">
        <f t="shared" si="3"/>
        <v>57</v>
      </c>
      <c r="AD61" s="31"/>
      <c r="AE61" s="32"/>
      <c r="AF61" s="31"/>
      <c r="AG61" s="13" t="str">
        <f t="shared" si="6"/>
        <v/>
      </c>
      <c r="AH61" s="13" t="s">
        <v>1066</v>
      </c>
    </row>
    <row r="62" spans="27:34" ht="14.25" x14ac:dyDescent="0.15">
      <c r="AA62" s="13">
        <f>IF(COUNTIF(AH62,"*"&amp;検索結果!$B$2&amp;"*"),1,0)</f>
        <v>1</v>
      </c>
      <c r="AB62" s="13">
        <f t="shared" si="2"/>
        <v>58</v>
      </c>
      <c r="AC62" s="13">
        <f t="shared" si="3"/>
        <v>58</v>
      </c>
      <c r="AD62" s="31"/>
      <c r="AE62" s="32"/>
      <c r="AF62" s="31"/>
      <c r="AG62" s="13" t="str">
        <f t="shared" si="6"/>
        <v/>
      </c>
      <c r="AH62" s="13" t="s">
        <v>1066</v>
      </c>
    </row>
    <row r="63" spans="27:34" ht="14.25" x14ac:dyDescent="0.15">
      <c r="AA63" s="13">
        <f>IF(COUNTIF(AH63,"*"&amp;検索結果!$B$2&amp;"*"),1,0)</f>
        <v>1</v>
      </c>
      <c r="AB63" s="13">
        <f t="shared" si="2"/>
        <v>59</v>
      </c>
      <c r="AC63" s="13">
        <f t="shared" si="3"/>
        <v>59</v>
      </c>
      <c r="AD63" s="31"/>
      <c r="AE63" s="32"/>
      <c r="AF63" s="31"/>
      <c r="AG63" s="13" t="str">
        <f t="shared" si="6"/>
        <v/>
      </c>
      <c r="AH63" s="13" t="s">
        <v>1066</v>
      </c>
    </row>
    <row r="64" spans="27:34" ht="14.25" x14ac:dyDescent="0.15">
      <c r="AA64" s="13">
        <f>IF(COUNTIF(AH64,"*"&amp;検索結果!$B$2&amp;"*"),1,0)</f>
        <v>1</v>
      </c>
      <c r="AB64" s="13">
        <f t="shared" si="2"/>
        <v>60</v>
      </c>
      <c r="AC64" s="13">
        <f t="shared" si="3"/>
        <v>60</v>
      </c>
      <c r="AD64" s="31"/>
      <c r="AE64" s="32"/>
      <c r="AF64" s="31"/>
      <c r="AG64" s="13" t="str">
        <f t="shared" si="6"/>
        <v/>
      </c>
      <c r="AH64" s="13" t="s">
        <v>1066</v>
      </c>
    </row>
    <row r="65" spans="27:34" ht="14.25" x14ac:dyDescent="0.15">
      <c r="AA65" s="13">
        <f>IF(COUNTIF(AH65,"*"&amp;検索結果!$B$2&amp;"*"),1,0)</f>
        <v>1</v>
      </c>
      <c r="AB65" s="13">
        <f t="shared" si="2"/>
        <v>61</v>
      </c>
      <c r="AC65" s="13">
        <f t="shared" si="3"/>
        <v>61</v>
      </c>
      <c r="AD65" s="31"/>
      <c r="AE65" s="32"/>
      <c r="AF65" s="31"/>
      <c r="AG65" s="13" t="str">
        <f t="shared" si="6"/>
        <v/>
      </c>
      <c r="AH65" s="13" t="s">
        <v>1066</v>
      </c>
    </row>
    <row r="66" spans="27:34" ht="14.25" x14ac:dyDescent="0.15">
      <c r="AA66" s="13">
        <f>IF(COUNTIF(AH66,"*"&amp;検索結果!$B$2&amp;"*"),1,0)</f>
        <v>1</v>
      </c>
      <c r="AB66" s="13">
        <f t="shared" si="2"/>
        <v>62</v>
      </c>
      <c r="AC66" s="13">
        <f t="shared" si="3"/>
        <v>62</v>
      </c>
      <c r="AD66" s="31"/>
      <c r="AE66" s="32"/>
      <c r="AF66" s="31"/>
      <c r="AG66" s="13" t="str">
        <f t="shared" si="6"/>
        <v/>
      </c>
      <c r="AH66" s="13" t="s">
        <v>1066</v>
      </c>
    </row>
    <row r="67" spans="27:34" ht="14.25" x14ac:dyDescent="0.15">
      <c r="AA67" s="13">
        <f>IF(COUNTIF(AH67,"*"&amp;検索結果!$B$2&amp;"*"),1,0)</f>
        <v>1</v>
      </c>
      <c r="AB67" s="13">
        <f t="shared" si="2"/>
        <v>63</v>
      </c>
      <c r="AC67" s="13">
        <f t="shared" si="3"/>
        <v>63</v>
      </c>
      <c r="AD67" s="31"/>
      <c r="AE67" s="32"/>
      <c r="AF67" s="31"/>
      <c r="AG67" s="13" t="str">
        <f t="shared" si="6"/>
        <v/>
      </c>
      <c r="AH67" s="13" t="s">
        <v>1066</v>
      </c>
    </row>
    <row r="68" spans="27:34" ht="17.25" x14ac:dyDescent="0.15">
      <c r="AA68" s="13">
        <f>IF(COUNTIF(AH68,"*"&amp;検索結果!$B$2&amp;"*"),1,0)</f>
        <v>0</v>
      </c>
      <c r="AB68" s="13">
        <f t="shared" ref="AB68:AB131" si="7">IF(AA68&lt;&gt;0,AB67+AA68,AB67)</f>
        <v>63</v>
      </c>
      <c r="AC68" s="13" t="str">
        <f t="shared" si="3"/>
        <v/>
      </c>
      <c r="AD68" s="38" t="s">
        <v>211</v>
      </c>
      <c r="AE68" s="43"/>
      <c r="AF68" s="15"/>
      <c r="AG68" s="13" t="str">
        <f t="shared" si="6"/>
        <v>う</v>
      </c>
      <c r="AH68" s="13"/>
    </row>
    <row r="69" spans="27:34" ht="14.25" x14ac:dyDescent="0.15">
      <c r="AA69" s="13">
        <f>IF(COUNTIF(AH69,"*"&amp;検索結果!$B$2&amp;"*"),1,0)</f>
        <v>1</v>
      </c>
      <c r="AB69" s="13">
        <f t="shared" si="7"/>
        <v>64</v>
      </c>
      <c r="AC69" s="13">
        <f t="shared" ref="AC69:AC132" si="8">IF(AA69&lt;&gt;0,AB69,"")</f>
        <v>64</v>
      </c>
      <c r="AD69" s="18" t="s">
        <v>212</v>
      </c>
      <c r="AE69" s="45" t="s">
        <v>1023</v>
      </c>
      <c r="AF69" s="22"/>
      <c r="AG69" s="13" t="str">
        <f t="shared" si="6"/>
        <v>うぃっぐ（かつら）</v>
      </c>
      <c r="AH69" s="13" t="s">
        <v>1081</v>
      </c>
    </row>
    <row r="70" spans="27:34" ht="14.25" x14ac:dyDescent="0.15">
      <c r="AA70" s="13">
        <f>IF(COUNTIF(AH70,"*"&amp;検索結果!$B$2&amp;"*"),1,0)</f>
        <v>1</v>
      </c>
      <c r="AB70" s="13">
        <f t="shared" si="7"/>
        <v>65</v>
      </c>
      <c r="AC70" s="13">
        <f t="shared" si="8"/>
        <v>65</v>
      </c>
      <c r="AD70" s="18" t="s">
        <v>213</v>
      </c>
      <c r="AE70" s="21" t="s">
        <v>110</v>
      </c>
      <c r="AF70" s="18" t="s">
        <v>0</v>
      </c>
      <c r="AG70" s="13" t="str">
        <f t="shared" si="6"/>
        <v>ういんどえあこん</v>
      </c>
      <c r="AH70" s="13" t="s">
        <v>1082</v>
      </c>
    </row>
    <row r="71" spans="27:34" ht="14.25" x14ac:dyDescent="0.15">
      <c r="AA71" s="13">
        <f>IF(COUNTIF(AH71,"*"&amp;検索結果!$B$2&amp;"*"),1,0)</f>
        <v>1</v>
      </c>
      <c r="AB71" s="13">
        <f t="shared" si="7"/>
        <v>66</v>
      </c>
      <c r="AC71" s="13">
        <f t="shared" si="8"/>
        <v>66</v>
      </c>
      <c r="AD71" s="18" t="s">
        <v>214</v>
      </c>
      <c r="AE71" s="19" t="s">
        <v>1026</v>
      </c>
      <c r="AF71" s="18" t="s">
        <v>61</v>
      </c>
      <c r="AG71" s="13" t="str">
        <f t="shared" si="6"/>
        <v>ういんどさーふぃん（ぽーる、ぼーど、ほ）</v>
      </c>
      <c r="AH71" s="13" t="s">
        <v>1083</v>
      </c>
    </row>
    <row r="72" spans="27:34" ht="14.25" x14ac:dyDescent="0.15">
      <c r="AA72" s="13">
        <f>IF(COUNTIF(AH72,"*"&amp;検索結果!$B$2&amp;"*"),1,0)</f>
        <v>1</v>
      </c>
      <c r="AB72" s="13">
        <f t="shared" si="7"/>
        <v>67</v>
      </c>
      <c r="AC72" s="13">
        <f t="shared" si="8"/>
        <v>67</v>
      </c>
      <c r="AD72" s="18" t="s">
        <v>215</v>
      </c>
      <c r="AE72" s="19" t="s">
        <v>1026</v>
      </c>
      <c r="AF72" s="23" t="s">
        <v>910</v>
      </c>
      <c r="AG72" s="13" t="str">
        <f t="shared" si="6"/>
        <v>ういんどふぁん</v>
      </c>
      <c r="AH72" s="13" t="s">
        <v>1084</v>
      </c>
    </row>
    <row r="73" spans="27:34" ht="14.25" x14ac:dyDescent="0.15">
      <c r="AA73" s="13">
        <f>IF(COUNTIF(AH73,"*"&amp;検索結果!$B$2&amp;"*"),1,0)</f>
        <v>1</v>
      </c>
      <c r="AB73" s="13">
        <f t="shared" si="7"/>
        <v>68</v>
      </c>
      <c r="AC73" s="13">
        <f t="shared" si="8"/>
        <v>68</v>
      </c>
      <c r="AD73" s="18" t="s">
        <v>215</v>
      </c>
      <c r="AE73" s="21" t="s">
        <v>110</v>
      </c>
      <c r="AF73" s="18" t="s">
        <v>10</v>
      </c>
      <c r="AG73" s="13" t="str">
        <f t="shared" si="6"/>
        <v>ういんどふぁん</v>
      </c>
      <c r="AH73" s="13" t="s">
        <v>1084</v>
      </c>
    </row>
    <row r="74" spans="27:34" ht="14.25" x14ac:dyDescent="0.15">
      <c r="AA74" s="13">
        <f>IF(COUNTIF(AH74,"*"&amp;検索結果!$B$2&amp;"*"),1,0)</f>
        <v>1</v>
      </c>
      <c r="AB74" s="13">
        <f t="shared" si="7"/>
        <v>69</v>
      </c>
      <c r="AC74" s="13">
        <f t="shared" si="8"/>
        <v>69</v>
      </c>
      <c r="AD74" s="18" t="s">
        <v>1007</v>
      </c>
      <c r="AE74" s="45" t="s">
        <v>1023</v>
      </c>
      <c r="AF74" s="18" t="s">
        <v>3</v>
      </c>
      <c r="AG74" s="13" t="str">
        <f t="shared" si="6"/>
        <v>うえきのぽっと・ぽっとなえようとれー</v>
      </c>
      <c r="AH74" s="13" t="s">
        <v>1085</v>
      </c>
    </row>
    <row r="75" spans="27:34" ht="27" x14ac:dyDescent="0.15">
      <c r="AA75" s="13">
        <f>IF(COUNTIF(AH75,"*"&amp;検索結果!$B$2&amp;"*"),1,0)</f>
        <v>1</v>
      </c>
      <c r="AB75" s="13">
        <f t="shared" si="7"/>
        <v>70</v>
      </c>
      <c r="AC75" s="13">
        <f t="shared" si="8"/>
        <v>70</v>
      </c>
      <c r="AD75" s="18" t="s">
        <v>216</v>
      </c>
      <c r="AE75" s="19" t="s">
        <v>1025</v>
      </c>
      <c r="AF75" s="18" t="s">
        <v>120</v>
      </c>
      <c r="AG75" s="13" t="str">
        <f t="shared" si="6"/>
        <v>うえきばち（とうきせい）</v>
      </c>
      <c r="AH75" s="13" t="s">
        <v>1086</v>
      </c>
    </row>
    <row r="76" spans="27:34" ht="27" x14ac:dyDescent="0.15">
      <c r="AA76" s="13">
        <f>IF(COUNTIF(AH76,"*"&amp;検索結果!$B$2&amp;"*"),1,0)</f>
        <v>1</v>
      </c>
      <c r="AB76" s="13">
        <f t="shared" si="7"/>
        <v>71</v>
      </c>
      <c r="AC76" s="13">
        <f t="shared" si="8"/>
        <v>71</v>
      </c>
      <c r="AD76" s="18" t="s">
        <v>217</v>
      </c>
      <c r="AE76" s="45" t="s">
        <v>1023</v>
      </c>
      <c r="AF76" s="18" t="s">
        <v>119</v>
      </c>
      <c r="AG76" s="13" t="str">
        <f t="shared" si="6"/>
        <v>うえきばち（ぷらせい）</v>
      </c>
      <c r="AH76" s="13" t="s">
        <v>1087</v>
      </c>
    </row>
    <row r="77" spans="27:34" ht="14.25" x14ac:dyDescent="0.15">
      <c r="AA77" s="13">
        <f>IF(COUNTIF(AH77,"*"&amp;検索結果!$B$2&amp;"*"),1,0)</f>
        <v>1</v>
      </c>
      <c r="AB77" s="13">
        <f t="shared" si="7"/>
        <v>72</v>
      </c>
      <c r="AC77" s="13">
        <f t="shared" si="8"/>
        <v>72</v>
      </c>
      <c r="AD77" s="18" t="s">
        <v>984</v>
      </c>
      <c r="AE77" s="21" t="s">
        <v>1</v>
      </c>
      <c r="AF77" s="18" t="s">
        <v>5</v>
      </c>
      <c r="AG77" s="13" t="str">
        <f t="shared" si="6"/>
        <v>うぉーたーさーばー（ふろんいり）</v>
      </c>
      <c r="AH77" s="13" t="s">
        <v>1088</v>
      </c>
    </row>
    <row r="78" spans="27:34" ht="27" x14ac:dyDescent="0.15">
      <c r="AA78" s="13">
        <f>IF(COUNTIF(AH78,"*"&amp;検索結果!$B$2&amp;"*"),1,0)</f>
        <v>1</v>
      </c>
      <c r="AB78" s="13">
        <f t="shared" si="7"/>
        <v>73</v>
      </c>
      <c r="AC78" s="13">
        <f t="shared" si="8"/>
        <v>73</v>
      </c>
      <c r="AD78" s="18" t="s">
        <v>975</v>
      </c>
      <c r="AE78" s="24" t="s">
        <v>1024</v>
      </c>
      <c r="AF78" s="18" t="s">
        <v>974</v>
      </c>
      <c r="AG78" s="13" t="str">
        <f t="shared" si="6"/>
        <v>うぉしゅれっと（べんざ）</v>
      </c>
      <c r="AH78" s="13" t="s">
        <v>1089</v>
      </c>
    </row>
    <row r="79" spans="27:34" ht="14.25" x14ac:dyDescent="0.15">
      <c r="AA79" s="13">
        <f>IF(COUNTIF(AH79,"*"&amp;検索結果!$B$2&amp;"*"),1,0)</f>
        <v>1</v>
      </c>
      <c r="AB79" s="13">
        <f t="shared" si="7"/>
        <v>74</v>
      </c>
      <c r="AC79" s="13">
        <f t="shared" si="8"/>
        <v>74</v>
      </c>
      <c r="AD79" s="18" t="s">
        <v>218</v>
      </c>
      <c r="AE79" s="45" t="s">
        <v>1023</v>
      </c>
      <c r="AF79" s="18"/>
      <c r="AG79" s="13" t="str">
        <f t="shared" si="6"/>
        <v>うきわ</v>
      </c>
      <c r="AH79" s="13" t="s">
        <v>1090</v>
      </c>
    </row>
    <row r="80" spans="27:34" ht="27" x14ac:dyDescent="0.15">
      <c r="AA80" s="13">
        <f>IF(COUNTIF(AH80,"*"&amp;検索結果!$B$2&amp;"*"),1,0)</f>
        <v>1</v>
      </c>
      <c r="AB80" s="13">
        <f t="shared" si="7"/>
        <v>75</v>
      </c>
      <c r="AC80" s="13">
        <f t="shared" si="8"/>
        <v>75</v>
      </c>
      <c r="AD80" s="18" t="s">
        <v>219</v>
      </c>
      <c r="AE80" s="19" t="s">
        <v>1026</v>
      </c>
      <c r="AF80" s="18" t="s">
        <v>4</v>
      </c>
      <c r="AG80" s="13" t="str">
        <f t="shared" si="6"/>
        <v>うす（うす）（もくせい・いしせい）</v>
      </c>
      <c r="AH80" s="13" t="s">
        <v>1091</v>
      </c>
    </row>
    <row r="81" spans="27:34" ht="40.5" x14ac:dyDescent="0.15">
      <c r="AA81" s="13">
        <f>IF(COUNTIF(AH81,"*"&amp;検索結果!$B$2&amp;"*"),1,0)</f>
        <v>1</v>
      </c>
      <c r="AB81" s="13">
        <f t="shared" si="7"/>
        <v>76</v>
      </c>
      <c r="AC81" s="13">
        <f t="shared" si="8"/>
        <v>76</v>
      </c>
      <c r="AD81" s="18" t="s">
        <v>220</v>
      </c>
      <c r="AE81" s="45" t="s">
        <v>1023</v>
      </c>
      <c r="AF81" s="18" t="s">
        <v>116</v>
      </c>
      <c r="AG81" s="13" t="str">
        <f t="shared" si="6"/>
        <v>うっどかーぺっと（たけせいふくむ）</v>
      </c>
      <c r="AH81" s="13" t="s">
        <v>1092</v>
      </c>
    </row>
    <row r="82" spans="27:34" ht="14.25" x14ac:dyDescent="0.15">
      <c r="AA82" s="13">
        <f>IF(COUNTIF(AH82,"*"&amp;検索結果!$B$2&amp;"*"),1,0)</f>
        <v>1</v>
      </c>
      <c r="AB82" s="13">
        <f t="shared" si="7"/>
        <v>77</v>
      </c>
      <c r="AC82" s="13">
        <f t="shared" si="8"/>
        <v>77</v>
      </c>
      <c r="AD82" s="18" t="s">
        <v>220</v>
      </c>
      <c r="AE82" s="19" t="s">
        <v>1026</v>
      </c>
      <c r="AF82" s="18" t="s">
        <v>115</v>
      </c>
      <c r="AG82" s="13" t="str">
        <f t="shared" si="6"/>
        <v>うっどかーぺっと（たけせいふくむ）</v>
      </c>
      <c r="AH82" s="13" t="s">
        <v>1092</v>
      </c>
    </row>
    <row r="83" spans="27:34" ht="40.5" x14ac:dyDescent="0.15">
      <c r="AA83" s="13">
        <f>IF(COUNTIF(AH83,"*"&amp;検索結果!$B$2&amp;"*"),1,0)</f>
        <v>1</v>
      </c>
      <c r="AB83" s="13">
        <f t="shared" si="7"/>
        <v>78</v>
      </c>
      <c r="AC83" s="13">
        <f t="shared" si="8"/>
        <v>78</v>
      </c>
      <c r="AD83" s="18" t="s">
        <v>221</v>
      </c>
      <c r="AE83" s="45" t="s">
        <v>1023</v>
      </c>
      <c r="AF83" s="18" t="s">
        <v>129</v>
      </c>
      <c r="AG83" s="13" t="str">
        <f t="shared" si="6"/>
        <v>うっどでっき</v>
      </c>
      <c r="AH83" s="13" t="s">
        <v>1093</v>
      </c>
    </row>
    <row r="84" spans="27:34" ht="14.25" x14ac:dyDescent="0.15">
      <c r="AA84" s="13">
        <f>IF(COUNTIF(AH84,"*"&amp;検索結果!$B$2&amp;"*"),1,0)</f>
        <v>1</v>
      </c>
      <c r="AB84" s="13">
        <f t="shared" si="7"/>
        <v>79</v>
      </c>
      <c r="AC84" s="13">
        <f t="shared" si="8"/>
        <v>79</v>
      </c>
      <c r="AD84" s="18" t="s">
        <v>221</v>
      </c>
      <c r="AE84" s="19" t="s">
        <v>1026</v>
      </c>
      <c r="AF84" s="18" t="s">
        <v>115</v>
      </c>
      <c r="AG84" s="13" t="str">
        <f t="shared" si="6"/>
        <v>うっどでっき</v>
      </c>
      <c r="AH84" s="13" t="s">
        <v>1093</v>
      </c>
    </row>
    <row r="85" spans="27:34" ht="14.25" x14ac:dyDescent="0.15">
      <c r="AA85" s="13">
        <f>IF(COUNTIF(AH85,"*"&amp;検索結果!$B$2&amp;"*"),1,0)</f>
        <v>1</v>
      </c>
      <c r="AB85" s="13">
        <f t="shared" si="7"/>
        <v>80</v>
      </c>
      <c r="AC85" s="13">
        <f t="shared" si="8"/>
        <v>80</v>
      </c>
      <c r="AD85" s="26" t="s">
        <v>222</v>
      </c>
      <c r="AE85" s="24" t="s">
        <v>1024</v>
      </c>
      <c r="AF85" s="18" t="s">
        <v>929</v>
      </c>
      <c r="AG85" s="13" t="str">
        <f t="shared" si="6"/>
        <v>うでどけい</v>
      </c>
      <c r="AH85" s="13" t="s">
        <v>1094</v>
      </c>
    </row>
    <row r="86" spans="27:34" ht="14.25" x14ac:dyDescent="0.15">
      <c r="AA86" s="13">
        <f>IF(COUNTIF(AH86,"*"&amp;検索結果!$B$2&amp;"*"),1,0)</f>
        <v>1</v>
      </c>
      <c r="AB86" s="13">
        <f t="shared" si="7"/>
        <v>81</v>
      </c>
      <c r="AC86" s="13">
        <f t="shared" si="8"/>
        <v>81</v>
      </c>
      <c r="AD86" s="18" t="s">
        <v>223</v>
      </c>
      <c r="AE86" s="45" t="s">
        <v>1023</v>
      </c>
      <c r="AF86" s="22" t="s">
        <v>936</v>
      </c>
      <c r="AG86" s="13" t="str">
        <f t="shared" si="6"/>
        <v>うもうじゃけっと</v>
      </c>
      <c r="AH86" s="13" t="s">
        <v>1095</v>
      </c>
    </row>
    <row r="87" spans="27:34" ht="14.25" x14ac:dyDescent="0.15">
      <c r="AA87" s="13">
        <f>IF(COUNTIF(AH87,"*"&amp;検索結果!$B$2&amp;"*"),1,0)</f>
        <v>1</v>
      </c>
      <c r="AB87" s="13">
        <f t="shared" si="7"/>
        <v>82</v>
      </c>
      <c r="AC87" s="13">
        <f t="shared" si="8"/>
        <v>82</v>
      </c>
      <c r="AD87" s="18" t="s">
        <v>224</v>
      </c>
      <c r="AE87" s="45" t="s">
        <v>1023</v>
      </c>
      <c r="AF87" s="22" t="s">
        <v>936</v>
      </c>
      <c r="AG87" s="13" t="str">
        <f t="shared" si="6"/>
        <v>うもうふとん</v>
      </c>
      <c r="AH87" s="13" t="s">
        <v>1096</v>
      </c>
    </row>
    <row r="88" spans="27:34" ht="14.25" x14ac:dyDescent="0.15">
      <c r="AA88" s="13">
        <f>IF(COUNTIF(AH88,"*"&amp;検索結果!$B$2&amp;"*"),1,0)</f>
        <v>1</v>
      </c>
      <c r="AB88" s="13">
        <f t="shared" si="7"/>
        <v>83</v>
      </c>
      <c r="AC88" s="13">
        <f t="shared" si="8"/>
        <v>83</v>
      </c>
      <c r="AD88" s="31"/>
      <c r="AE88" s="32"/>
      <c r="AF88" s="34"/>
      <c r="AG88" s="13" t="str">
        <f t="shared" si="6"/>
        <v/>
      </c>
      <c r="AH88" s="13" t="s">
        <v>1066</v>
      </c>
    </row>
    <row r="89" spans="27:34" ht="14.25" x14ac:dyDescent="0.15">
      <c r="AA89" s="13">
        <f>IF(COUNTIF(AH89,"*"&amp;検索結果!$B$2&amp;"*"),1,0)</f>
        <v>1</v>
      </c>
      <c r="AB89" s="13">
        <f t="shared" si="7"/>
        <v>84</v>
      </c>
      <c r="AC89" s="13">
        <f t="shared" si="8"/>
        <v>84</v>
      </c>
      <c r="AD89" s="31"/>
      <c r="AE89" s="32"/>
      <c r="AF89" s="34"/>
      <c r="AG89" s="13" t="str">
        <f t="shared" si="6"/>
        <v/>
      </c>
      <c r="AH89" s="13" t="s">
        <v>1066</v>
      </c>
    </row>
    <row r="90" spans="27:34" ht="14.25" x14ac:dyDescent="0.15">
      <c r="AA90" s="13">
        <f>IF(COUNTIF(AH90,"*"&amp;検索結果!$B$2&amp;"*"),1,0)</f>
        <v>1</v>
      </c>
      <c r="AB90" s="13">
        <f t="shared" si="7"/>
        <v>85</v>
      </c>
      <c r="AC90" s="13">
        <f t="shared" si="8"/>
        <v>85</v>
      </c>
      <c r="AD90" s="31"/>
      <c r="AE90" s="32"/>
      <c r="AF90" s="34"/>
      <c r="AG90" s="13" t="str">
        <f t="shared" si="6"/>
        <v/>
      </c>
      <c r="AH90" s="13" t="s">
        <v>1066</v>
      </c>
    </row>
    <row r="91" spans="27:34" ht="14.25" x14ac:dyDescent="0.15">
      <c r="AA91" s="13">
        <f>IF(COUNTIF(AH91,"*"&amp;検索結果!$B$2&amp;"*"),1,0)</f>
        <v>1</v>
      </c>
      <c r="AB91" s="13">
        <f t="shared" si="7"/>
        <v>86</v>
      </c>
      <c r="AC91" s="13">
        <f t="shared" si="8"/>
        <v>86</v>
      </c>
      <c r="AD91" s="31"/>
      <c r="AE91" s="32"/>
      <c r="AF91" s="34"/>
      <c r="AG91" s="13" t="str">
        <f t="shared" si="6"/>
        <v/>
      </c>
      <c r="AH91" s="13" t="s">
        <v>1066</v>
      </c>
    </row>
    <row r="92" spans="27:34" ht="14.25" x14ac:dyDescent="0.15">
      <c r="AA92" s="13">
        <f>IF(COUNTIF(AH92,"*"&amp;検索結果!$B$2&amp;"*"),1,0)</f>
        <v>1</v>
      </c>
      <c r="AB92" s="13">
        <f t="shared" si="7"/>
        <v>87</v>
      </c>
      <c r="AC92" s="13">
        <f t="shared" si="8"/>
        <v>87</v>
      </c>
      <c r="AD92" s="31"/>
      <c r="AE92" s="32"/>
      <c r="AF92" s="34"/>
      <c r="AG92" s="13" t="str">
        <f t="shared" si="6"/>
        <v/>
      </c>
      <c r="AH92" s="13" t="s">
        <v>1066</v>
      </c>
    </row>
    <row r="93" spans="27:34" ht="14.25" x14ac:dyDescent="0.15">
      <c r="AA93" s="13">
        <f>IF(COUNTIF(AH93,"*"&amp;検索結果!$B$2&amp;"*"),1,0)</f>
        <v>1</v>
      </c>
      <c r="AB93" s="13">
        <f t="shared" si="7"/>
        <v>88</v>
      </c>
      <c r="AC93" s="13">
        <f t="shared" si="8"/>
        <v>88</v>
      </c>
      <c r="AD93" s="31"/>
      <c r="AE93" s="32"/>
      <c r="AF93" s="34"/>
      <c r="AG93" s="13" t="str">
        <f t="shared" si="6"/>
        <v/>
      </c>
      <c r="AH93" s="13" t="s">
        <v>1066</v>
      </c>
    </row>
    <row r="94" spans="27:34" ht="14.25" x14ac:dyDescent="0.15">
      <c r="AA94" s="13">
        <f>IF(COUNTIF(AH94,"*"&amp;検索結果!$B$2&amp;"*"),1,0)</f>
        <v>1</v>
      </c>
      <c r="AB94" s="13">
        <f t="shared" si="7"/>
        <v>89</v>
      </c>
      <c r="AC94" s="13">
        <f t="shared" si="8"/>
        <v>89</v>
      </c>
      <c r="AD94" s="31"/>
      <c r="AE94" s="32"/>
      <c r="AF94" s="34"/>
      <c r="AG94" s="13" t="str">
        <f t="shared" ref="AG94:AG157" si="9">PHONETIC(AD94)</f>
        <v/>
      </c>
      <c r="AH94" s="13" t="s">
        <v>1066</v>
      </c>
    </row>
    <row r="95" spans="27:34" ht="14.25" x14ac:dyDescent="0.15">
      <c r="AA95" s="13">
        <f>IF(COUNTIF(AH95,"*"&amp;検索結果!$B$2&amp;"*"),1,0)</f>
        <v>1</v>
      </c>
      <c r="AB95" s="13">
        <f t="shared" si="7"/>
        <v>90</v>
      </c>
      <c r="AC95" s="13">
        <f t="shared" si="8"/>
        <v>90</v>
      </c>
      <c r="AD95" s="31"/>
      <c r="AE95" s="32"/>
      <c r="AF95" s="34"/>
      <c r="AG95" s="13" t="str">
        <f t="shared" si="9"/>
        <v/>
      </c>
      <c r="AH95" s="13" t="s">
        <v>1066</v>
      </c>
    </row>
    <row r="96" spans="27:34" ht="14.25" x14ac:dyDescent="0.15">
      <c r="AA96" s="13">
        <f>IF(COUNTIF(AH96,"*"&amp;検索結果!$B$2&amp;"*"),1,0)</f>
        <v>1</v>
      </c>
      <c r="AB96" s="13">
        <f t="shared" si="7"/>
        <v>91</v>
      </c>
      <c r="AC96" s="13">
        <f t="shared" si="8"/>
        <v>91</v>
      </c>
      <c r="AD96" s="31"/>
      <c r="AE96" s="32"/>
      <c r="AF96" s="34"/>
      <c r="AG96" s="13" t="str">
        <f t="shared" si="9"/>
        <v/>
      </c>
      <c r="AH96" s="13" t="s">
        <v>1066</v>
      </c>
    </row>
    <row r="97" spans="27:34" ht="14.25" x14ac:dyDescent="0.15">
      <c r="AA97" s="13">
        <f>IF(COUNTIF(AH97,"*"&amp;検索結果!$B$2&amp;"*"),1,0)</f>
        <v>1</v>
      </c>
      <c r="AB97" s="13">
        <f t="shared" si="7"/>
        <v>92</v>
      </c>
      <c r="AC97" s="13">
        <f t="shared" si="8"/>
        <v>92</v>
      </c>
      <c r="AD97" s="34"/>
      <c r="AE97" s="32"/>
      <c r="AF97" s="34"/>
      <c r="AG97" s="13" t="str">
        <f t="shared" si="9"/>
        <v/>
      </c>
      <c r="AH97" s="13" t="s">
        <v>1066</v>
      </c>
    </row>
    <row r="98" spans="27:34" ht="17.25" x14ac:dyDescent="0.15">
      <c r="AA98" s="13">
        <f>IF(COUNTIF(AH98,"*"&amp;検索結果!$B$2&amp;"*"),1,0)</f>
        <v>0</v>
      </c>
      <c r="AB98" s="13">
        <f t="shared" si="7"/>
        <v>92</v>
      </c>
      <c r="AC98" s="13" t="str">
        <f t="shared" si="8"/>
        <v/>
      </c>
      <c r="AD98" s="38" t="s">
        <v>225</v>
      </c>
      <c r="AE98" s="43"/>
      <c r="AF98" s="15"/>
      <c r="AG98" s="13" t="str">
        <f t="shared" si="9"/>
        <v>え</v>
      </c>
      <c r="AH98" s="13"/>
    </row>
    <row r="99" spans="27:34" ht="14.25" x14ac:dyDescent="0.15">
      <c r="AA99" s="13">
        <f>IF(COUNTIF(AH99,"*"&amp;検索結果!$B$2&amp;"*"),1,0)</f>
        <v>1</v>
      </c>
      <c r="AB99" s="13">
        <f t="shared" si="7"/>
        <v>93</v>
      </c>
      <c r="AC99" s="13">
        <f t="shared" si="8"/>
        <v>93</v>
      </c>
      <c r="AD99" s="18" t="s">
        <v>232</v>
      </c>
      <c r="AE99" s="19" t="s">
        <v>1024</v>
      </c>
      <c r="AF99" s="18"/>
      <c r="AG99" s="13" t="str">
        <f t="shared" si="9"/>
        <v>ＬＥＤでんきゅう</v>
      </c>
      <c r="AH99" s="13" t="s">
        <v>1097</v>
      </c>
    </row>
    <row r="100" spans="27:34" ht="14.25" x14ac:dyDescent="0.15">
      <c r="AA100" s="13">
        <f>IF(COUNTIF(AH100,"*"&amp;検索結果!$B$2&amp;"*"),1,0)</f>
        <v>1</v>
      </c>
      <c r="AB100" s="13">
        <f t="shared" si="7"/>
        <v>94</v>
      </c>
      <c r="AC100" s="13">
        <f t="shared" si="8"/>
        <v>94</v>
      </c>
      <c r="AD100" s="18" t="s">
        <v>231</v>
      </c>
      <c r="AE100" s="45" t="s">
        <v>1023</v>
      </c>
      <c r="AF100" s="18"/>
      <c r="AG100" s="13" t="str">
        <f t="shared" si="9"/>
        <v>ＭＤ（けーすをふくむ）</v>
      </c>
      <c r="AH100" s="13" t="s">
        <v>1098</v>
      </c>
    </row>
    <row r="101" spans="27:34" ht="14.25" x14ac:dyDescent="0.15">
      <c r="AA101" s="13">
        <f>IF(COUNTIF(AH101,"*"&amp;検索結果!$B$2&amp;"*"),1,0)</f>
        <v>1</v>
      </c>
      <c r="AB101" s="13">
        <f t="shared" si="7"/>
        <v>95</v>
      </c>
      <c r="AC101" s="13">
        <f t="shared" si="8"/>
        <v>95</v>
      </c>
      <c r="AD101" s="18" t="s">
        <v>226</v>
      </c>
      <c r="AE101" s="21" t="s">
        <v>110</v>
      </c>
      <c r="AF101" s="18" t="s">
        <v>0</v>
      </c>
      <c r="AG101" s="13" t="str">
        <f t="shared" si="9"/>
        <v>えあこん</v>
      </c>
      <c r="AH101" s="13" t="s">
        <v>1099</v>
      </c>
    </row>
    <row r="102" spans="27:34" ht="14.25" x14ac:dyDescent="0.15">
      <c r="AA102" s="13">
        <f>IF(COUNTIF(AH102,"*"&amp;検索結果!$B$2&amp;"*"),1,0)</f>
        <v>1</v>
      </c>
      <c r="AB102" s="13">
        <f t="shared" si="7"/>
        <v>96</v>
      </c>
      <c r="AC102" s="13">
        <f t="shared" si="8"/>
        <v>96</v>
      </c>
      <c r="AD102" s="18" t="s">
        <v>227</v>
      </c>
      <c r="AE102" s="21" t="s">
        <v>110</v>
      </c>
      <c r="AF102" s="18" t="s">
        <v>0</v>
      </c>
      <c r="AG102" s="13" t="str">
        <f t="shared" si="9"/>
        <v>えきしょうてれび</v>
      </c>
      <c r="AH102" s="13" t="s">
        <v>1100</v>
      </c>
    </row>
    <row r="103" spans="27:34" ht="27" x14ac:dyDescent="0.15">
      <c r="AA103" s="13">
        <f>IF(COUNTIF(AH103,"*"&amp;検索結果!$B$2&amp;"*"),1,0)</f>
        <v>1</v>
      </c>
      <c r="AB103" s="13">
        <f t="shared" si="7"/>
        <v>97</v>
      </c>
      <c r="AC103" s="13">
        <f t="shared" si="8"/>
        <v>97</v>
      </c>
      <c r="AD103" s="18" t="s">
        <v>228</v>
      </c>
      <c r="AE103" s="44" t="s">
        <v>1028</v>
      </c>
      <c r="AF103" s="18" t="s">
        <v>148</v>
      </c>
      <c r="AG103" s="13" t="str">
        <f t="shared" si="9"/>
        <v>えきたいせんざいのようき</v>
      </c>
      <c r="AH103" s="13" t="s">
        <v>1101</v>
      </c>
    </row>
    <row r="104" spans="27:34" ht="14.25" x14ac:dyDescent="0.15">
      <c r="AA104" s="13">
        <f>IF(COUNTIF(AH104,"*"&amp;検索結果!$B$2&amp;"*"),1,0)</f>
        <v>1</v>
      </c>
      <c r="AB104" s="13">
        <f t="shared" si="7"/>
        <v>98</v>
      </c>
      <c r="AC104" s="13">
        <f t="shared" si="8"/>
        <v>98</v>
      </c>
      <c r="AD104" s="18" t="s">
        <v>229</v>
      </c>
      <c r="AE104" s="24" t="s">
        <v>1024</v>
      </c>
      <c r="AF104" s="18" t="s">
        <v>12</v>
      </c>
      <c r="AG104" s="13" t="str">
        <f t="shared" si="9"/>
        <v>えのぐ（なまりようき）</v>
      </c>
      <c r="AH104" s="13" t="s">
        <v>1102</v>
      </c>
    </row>
    <row r="105" spans="27:34" ht="14.25" x14ac:dyDescent="0.15">
      <c r="AA105" s="13">
        <f>IF(COUNTIF(AH105,"*"&amp;検索結果!$B$2&amp;"*"),1,0)</f>
        <v>1</v>
      </c>
      <c r="AB105" s="13">
        <f t="shared" si="7"/>
        <v>99</v>
      </c>
      <c r="AC105" s="13">
        <f t="shared" si="8"/>
        <v>99</v>
      </c>
      <c r="AD105" s="18" t="s">
        <v>230</v>
      </c>
      <c r="AE105" s="45" t="s">
        <v>1023</v>
      </c>
      <c r="AF105" s="18" t="s">
        <v>11</v>
      </c>
      <c r="AG105" s="13" t="str">
        <f t="shared" si="9"/>
        <v>えのぐ（ぷらせい）</v>
      </c>
      <c r="AH105" s="13" t="s">
        <v>1103</v>
      </c>
    </row>
    <row r="106" spans="27:34" ht="27" x14ac:dyDescent="0.15">
      <c r="AA106" s="13">
        <f>IF(COUNTIF(AH106,"*"&amp;検索結果!$B$2&amp;"*"),1,0)</f>
        <v>1</v>
      </c>
      <c r="AB106" s="13">
        <f t="shared" si="7"/>
        <v>100</v>
      </c>
      <c r="AC106" s="13">
        <f t="shared" si="8"/>
        <v>100</v>
      </c>
      <c r="AD106" s="18" t="s">
        <v>875</v>
      </c>
      <c r="AE106" s="19" t="s">
        <v>1026</v>
      </c>
      <c r="AF106" s="22" t="s">
        <v>953</v>
      </c>
      <c r="AG106" s="13" t="str">
        <f t="shared" si="9"/>
        <v>えれくとーん・おるがん</v>
      </c>
      <c r="AH106" s="13" t="s">
        <v>1104</v>
      </c>
    </row>
    <row r="107" spans="27:34" ht="14.25" x14ac:dyDescent="0.15">
      <c r="AA107" s="13">
        <f>IF(COUNTIF(AH107,"*"&amp;検索結果!$B$2&amp;"*"),1,0)</f>
        <v>1</v>
      </c>
      <c r="AB107" s="13">
        <f t="shared" si="7"/>
        <v>101</v>
      </c>
      <c r="AC107" s="13">
        <f t="shared" si="8"/>
        <v>101</v>
      </c>
      <c r="AD107" s="18" t="s">
        <v>233</v>
      </c>
      <c r="AE107" s="24" t="s">
        <v>1024</v>
      </c>
      <c r="AF107" s="18"/>
      <c r="AG107" s="13" t="str">
        <f t="shared" si="9"/>
        <v>えんちょうこーど</v>
      </c>
      <c r="AH107" s="13" t="s">
        <v>1105</v>
      </c>
    </row>
    <row r="108" spans="27:34" ht="14.25" x14ac:dyDescent="0.15">
      <c r="AA108" s="13">
        <f>IF(COUNTIF(AH108,"*"&amp;検索結果!$B$2&amp;"*"),1,0)</f>
        <v>1</v>
      </c>
      <c r="AB108" s="13">
        <f t="shared" si="7"/>
        <v>102</v>
      </c>
      <c r="AC108" s="13">
        <f t="shared" si="8"/>
        <v>102</v>
      </c>
      <c r="AD108" s="31" t="s">
        <v>1035</v>
      </c>
      <c r="AE108" s="45" t="s">
        <v>1023</v>
      </c>
      <c r="AF108" s="31" t="s">
        <v>49</v>
      </c>
      <c r="AG108" s="13" t="str">
        <f t="shared" si="9"/>
        <v>えんかびにーるぱいぷ（えんび）</v>
      </c>
      <c r="AH108" s="13" t="s">
        <v>1106</v>
      </c>
    </row>
    <row r="109" spans="27:34" ht="14.25" x14ac:dyDescent="0.15">
      <c r="AA109" s="13">
        <f>IF(COUNTIF(AH109,"*"&amp;検索結果!$B$2&amp;"*"),1,0)</f>
        <v>1</v>
      </c>
      <c r="AB109" s="13">
        <f t="shared" si="7"/>
        <v>103</v>
      </c>
      <c r="AC109" s="13">
        <f t="shared" si="8"/>
        <v>103</v>
      </c>
      <c r="AD109" s="31"/>
      <c r="AE109" s="32"/>
      <c r="AF109" s="31"/>
      <c r="AG109" s="13" t="str">
        <f t="shared" si="9"/>
        <v/>
      </c>
      <c r="AH109" s="13" t="s">
        <v>1066</v>
      </c>
    </row>
    <row r="110" spans="27:34" ht="14.25" x14ac:dyDescent="0.15">
      <c r="AA110" s="13">
        <f>IF(COUNTIF(AH110,"*"&amp;検索結果!$B$2&amp;"*"),1,0)</f>
        <v>1</v>
      </c>
      <c r="AB110" s="13">
        <f t="shared" si="7"/>
        <v>104</v>
      </c>
      <c r="AC110" s="13">
        <f t="shared" si="8"/>
        <v>104</v>
      </c>
      <c r="AD110" s="31"/>
      <c r="AE110" s="32"/>
      <c r="AF110" s="31"/>
      <c r="AG110" s="13" t="str">
        <f t="shared" si="9"/>
        <v/>
      </c>
      <c r="AH110" s="13" t="s">
        <v>1066</v>
      </c>
    </row>
    <row r="111" spans="27:34" ht="14.25" x14ac:dyDescent="0.15">
      <c r="AA111" s="13">
        <f>IF(COUNTIF(AH111,"*"&amp;検索結果!$B$2&amp;"*"),1,0)</f>
        <v>1</v>
      </c>
      <c r="AB111" s="13">
        <f t="shared" si="7"/>
        <v>105</v>
      </c>
      <c r="AC111" s="13">
        <f t="shared" si="8"/>
        <v>105</v>
      </c>
      <c r="AD111" s="31"/>
      <c r="AE111" s="32"/>
      <c r="AF111" s="31"/>
      <c r="AG111" s="13" t="str">
        <f t="shared" si="9"/>
        <v/>
      </c>
      <c r="AH111" s="13" t="s">
        <v>1066</v>
      </c>
    </row>
    <row r="112" spans="27:34" ht="14.25" x14ac:dyDescent="0.15">
      <c r="AA112" s="13">
        <f>IF(COUNTIF(AH112,"*"&amp;検索結果!$B$2&amp;"*"),1,0)</f>
        <v>1</v>
      </c>
      <c r="AB112" s="13">
        <f t="shared" si="7"/>
        <v>106</v>
      </c>
      <c r="AC112" s="13">
        <f t="shared" si="8"/>
        <v>106</v>
      </c>
      <c r="AD112" s="31"/>
      <c r="AE112" s="32"/>
      <c r="AF112" s="31"/>
      <c r="AG112" s="13" t="str">
        <f t="shared" si="9"/>
        <v/>
      </c>
      <c r="AH112" s="13" t="s">
        <v>1066</v>
      </c>
    </row>
    <row r="113" spans="27:34" ht="14.25" x14ac:dyDescent="0.15">
      <c r="AA113" s="13">
        <f>IF(COUNTIF(AH113,"*"&amp;検索結果!$B$2&amp;"*"),1,0)</f>
        <v>1</v>
      </c>
      <c r="AB113" s="13">
        <f t="shared" si="7"/>
        <v>107</v>
      </c>
      <c r="AC113" s="13">
        <f t="shared" si="8"/>
        <v>107</v>
      </c>
      <c r="AD113" s="31"/>
      <c r="AE113" s="32"/>
      <c r="AF113" s="31"/>
      <c r="AG113" s="13" t="str">
        <f t="shared" si="9"/>
        <v/>
      </c>
      <c r="AH113" s="13" t="s">
        <v>1066</v>
      </c>
    </row>
    <row r="114" spans="27:34" ht="14.25" x14ac:dyDescent="0.15">
      <c r="AA114" s="13">
        <f>IF(COUNTIF(AH114,"*"&amp;検索結果!$B$2&amp;"*"),1,0)</f>
        <v>1</v>
      </c>
      <c r="AB114" s="13">
        <f t="shared" si="7"/>
        <v>108</v>
      </c>
      <c r="AC114" s="13">
        <f t="shared" si="8"/>
        <v>108</v>
      </c>
      <c r="AD114" s="31"/>
      <c r="AE114" s="32"/>
      <c r="AF114" s="31"/>
      <c r="AG114" s="13" t="str">
        <f t="shared" si="9"/>
        <v/>
      </c>
      <c r="AH114" s="13" t="s">
        <v>1066</v>
      </c>
    </row>
    <row r="115" spans="27:34" ht="14.25" x14ac:dyDescent="0.15">
      <c r="AA115" s="13">
        <f>IF(COUNTIF(AH115,"*"&amp;検索結果!$B$2&amp;"*"),1,0)</f>
        <v>1</v>
      </c>
      <c r="AB115" s="13">
        <f t="shared" si="7"/>
        <v>109</v>
      </c>
      <c r="AC115" s="13">
        <f t="shared" si="8"/>
        <v>109</v>
      </c>
      <c r="AD115" s="31"/>
      <c r="AE115" s="32"/>
      <c r="AF115" s="31"/>
      <c r="AG115" s="13" t="str">
        <f t="shared" si="9"/>
        <v/>
      </c>
      <c r="AH115" s="13" t="s">
        <v>1066</v>
      </c>
    </row>
    <row r="116" spans="27:34" ht="14.25" x14ac:dyDescent="0.15">
      <c r="AA116" s="13">
        <f>IF(COUNTIF(AH116,"*"&amp;検索結果!$B$2&amp;"*"),1,0)</f>
        <v>1</v>
      </c>
      <c r="AB116" s="13">
        <f t="shared" si="7"/>
        <v>110</v>
      </c>
      <c r="AC116" s="13">
        <f t="shared" si="8"/>
        <v>110</v>
      </c>
      <c r="AD116" s="31"/>
      <c r="AE116" s="32"/>
      <c r="AF116" s="31"/>
      <c r="AG116" s="13" t="str">
        <f t="shared" si="9"/>
        <v/>
      </c>
      <c r="AH116" s="13" t="s">
        <v>1066</v>
      </c>
    </row>
    <row r="117" spans="27:34" ht="14.25" x14ac:dyDescent="0.15">
      <c r="AA117" s="13">
        <f>IF(COUNTIF(AH117,"*"&amp;検索結果!$B$2&amp;"*"),1,0)</f>
        <v>1</v>
      </c>
      <c r="AB117" s="13">
        <f t="shared" si="7"/>
        <v>111</v>
      </c>
      <c r="AC117" s="13">
        <f t="shared" si="8"/>
        <v>111</v>
      </c>
      <c r="AD117" s="31"/>
      <c r="AE117" s="32"/>
      <c r="AF117" s="31"/>
      <c r="AG117" s="13" t="str">
        <f t="shared" si="9"/>
        <v/>
      </c>
      <c r="AH117" s="13" t="s">
        <v>1066</v>
      </c>
    </row>
    <row r="118" spans="27:34" ht="17.25" x14ac:dyDescent="0.15">
      <c r="AA118" s="13">
        <f>IF(COUNTIF(AH118,"*"&amp;検索結果!$B$2&amp;"*"),1,0)</f>
        <v>0</v>
      </c>
      <c r="AB118" s="13">
        <f t="shared" si="7"/>
        <v>111</v>
      </c>
      <c r="AC118" s="13" t="str">
        <f t="shared" si="8"/>
        <v/>
      </c>
      <c r="AD118" s="38" t="s">
        <v>234</v>
      </c>
      <c r="AE118" s="43"/>
      <c r="AF118" s="15"/>
      <c r="AG118" s="13" t="str">
        <f t="shared" si="9"/>
        <v>お</v>
      </c>
      <c r="AH118" s="13"/>
    </row>
    <row r="119" spans="27:34" ht="14.25" x14ac:dyDescent="0.15">
      <c r="AA119" s="13">
        <f>IF(COUNTIF(AH119,"*"&amp;検索結果!$B$2&amp;"*"),1,0)</f>
        <v>1</v>
      </c>
      <c r="AB119" s="13">
        <f t="shared" si="7"/>
        <v>112</v>
      </c>
      <c r="AC119" s="13">
        <f t="shared" si="8"/>
        <v>112</v>
      </c>
      <c r="AD119" s="18" t="s">
        <v>874</v>
      </c>
      <c r="AE119" s="45" t="s">
        <v>1023</v>
      </c>
      <c r="AF119" s="18"/>
      <c r="AG119" s="13" t="str">
        <f t="shared" si="9"/>
        <v>おあしす（いけばなようきゅうすいすぽんじ）</v>
      </c>
      <c r="AH119" s="13" t="s">
        <v>1107</v>
      </c>
    </row>
    <row r="120" spans="27:34" ht="14.25" x14ac:dyDescent="0.15">
      <c r="AA120" s="13">
        <f>IF(COUNTIF(AH120,"*"&amp;検索結果!$B$2&amp;"*"),1,0)</f>
        <v>1</v>
      </c>
      <c r="AB120" s="13">
        <f t="shared" si="7"/>
        <v>113</v>
      </c>
      <c r="AC120" s="13">
        <f t="shared" si="8"/>
        <v>113</v>
      </c>
      <c r="AD120" s="18" t="s">
        <v>235</v>
      </c>
      <c r="AE120" s="21" t="s">
        <v>1</v>
      </c>
      <c r="AF120" s="18" t="s">
        <v>5</v>
      </c>
      <c r="AG120" s="13" t="str">
        <f t="shared" si="9"/>
        <v>おいる（じどうしゃ・おーとばいよう）</v>
      </c>
      <c r="AH120" s="13" t="s">
        <v>1108</v>
      </c>
    </row>
    <row r="121" spans="27:34" ht="14.25" x14ac:dyDescent="0.15">
      <c r="AA121" s="13">
        <f>IF(COUNTIF(AH121,"*"&amp;検索結果!$B$2&amp;"*"),1,0)</f>
        <v>1</v>
      </c>
      <c r="AB121" s="13">
        <f t="shared" si="7"/>
        <v>114</v>
      </c>
      <c r="AC121" s="13">
        <f t="shared" si="8"/>
        <v>114</v>
      </c>
      <c r="AD121" s="18" t="s">
        <v>839</v>
      </c>
      <c r="AE121" s="24" t="s">
        <v>1024</v>
      </c>
      <c r="AF121" s="18" t="s">
        <v>6</v>
      </c>
      <c r="AG121" s="13" t="str">
        <f t="shared" si="9"/>
        <v>おいるかん（じどうしゃ・おーとばいよう）</v>
      </c>
      <c r="AH121" s="13" t="s">
        <v>1109</v>
      </c>
    </row>
    <row r="122" spans="27:34" ht="27" x14ac:dyDescent="0.15">
      <c r="AA122" s="13">
        <f>IF(COUNTIF(AH122,"*"&amp;検索結果!$B$2&amp;"*"),1,0)</f>
        <v>1</v>
      </c>
      <c r="AB122" s="13">
        <f t="shared" si="7"/>
        <v>115</v>
      </c>
      <c r="AC122" s="13">
        <f t="shared" si="8"/>
        <v>115</v>
      </c>
      <c r="AD122" s="18" t="s">
        <v>236</v>
      </c>
      <c r="AE122" s="19" t="s">
        <v>1025</v>
      </c>
      <c r="AF122" s="18" t="s">
        <v>13</v>
      </c>
      <c r="AG122" s="13" t="str">
        <f t="shared" si="9"/>
        <v>おいるひーたー</v>
      </c>
      <c r="AH122" s="13" t="s">
        <v>1110</v>
      </c>
    </row>
    <row r="123" spans="27:34" ht="27" x14ac:dyDescent="0.15">
      <c r="AA123" s="13">
        <f>IF(COUNTIF(AH123,"*"&amp;検索結果!$B$2&amp;"*"),1,0)</f>
        <v>1</v>
      </c>
      <c r="AB123" s="13">
        <f t="shared" si="7"/>
        <v>116</v>
      </c>
      <c r="AC123" s="13">
        <f t="shared" si="8"/>
        <v>116</v>
      </c>
      <c r="AD123" s="25" t="s">
        <v>237</v>
      </c>
      <c r="AE123" s="19" t="s">
        <v>1026</v>
      </c>
      <c r="AF123" s="18" t="s">
        <v>43</v>
      </c>
      <c r="AG123" s="13" t="str">
        <f t="shared" si="9"/>
        <v>おうせつせっと・だいにんぐてーぶるせっと</v>
      </c>
      <c r="AH123" s="13" t="s">
        <v>1111</v>
      </c>
    </row>
    <row r="124" spans="27:34" ht="27" x14ac:dyDescent="0.15">
      <c r="AA124" s="13">
        <f>IF(COUNTIF(AH124,"*"&amp;検索結果!$B$2&amp;"*"),1,0)</f>
        <v>1</v>
      </c>
      <c r="AB124" s="13">
        <f t="shared" si="7"/>
        <v>117</v>
      </c>
      <c r="AC124" s="13">
        <f t="shared" si="8"/>
        <v>117</v>
      </c>
      <c r="AD124" s="25" t="s">
        <v>238</v>
      </c>
      <c r="AE124" s="19" t="s">
        <v>1025</v>
      </c>
      <c r="AF124" s="18" t="s">
        <v>13</v>
      </c>
      <c r="AG124" s="13" t="str">
        <f t="shared" si="9"/>
        <v>おーでぃおるい</v>
      </c>
      <c r="AH124" s="13" t="s">
        <v>1112</v>
      </c>
    </row>
    <row r="125" spans="27:34" ht="14.25" x14ac:dyDescent="0.15">
      <c r="AA125" s="13">
        <f>IF(COUNTIF(AH125,"*"&amp;検索結果!$B$2&amp;"*"),1,0)</f>
        <v>1</v>
      </c>
      <c r="AB125" s="13">
        <f t="shared" si="7"/>
        <v>118</v>
      </c>
      <c r="AC125" s="13">
        <f t="shared" si="8"/>
        <v>118</v>
      </c>
      <c r="AD125" s="25" t="s">
        <v>239</v>
      </c>
      <c r="AE125" s="21" t="s">
        <v>1</v>
      </c>
      <c r="AF125" s="18" t="s">
        <v>5</v>
      </c>
      <c r="AG125" s="13" t="str">
        <f t="shared" si="9"/>
        <v>おーとばい</v>
      </c>
      <c r="AH125" s="13" t="s">
        <v>1113</v>
      </c>
    </row>
    <row r="126" spans="27:34" ht="14.25" x14ac:dyDescent="0.15">
      <c r="AA126" s="13">
        <f>IF(COUNTIF(AH126,"*"&amp;検索結果!$B$2&amp;"*"),1,0)</f>
        <v>1</v>
      </c>
      <c r="AB126" s="13">
        <f t="shared" si="7"/>
        <v>119</v>
      </c>
      <c r="AC126" s="13">
        <f t="shared" si="8"/>
        <v>119</v>
      </c>
      <c r="AD126" s="18" t="s">
        <v>240</v>
      </c>
      <c r="AE126" s="19" t="s">
        <v>1024</v>
      </c>
      <c r="AF126" s="18"/>
      <c r="AG126" s="13" t="str">
        <f t="shared" si="9"/>
        <v>おーぶんとーすたー</v>
      </c>
      <c r="AH126" s="13" t="s">
        <v>1114</v>
      </c>
    </row>
    <row r="127" spans="27:34" ht="27" x14ac:dyDescent="0.15">
      <c r="AA127" s="13">
        <f>IF(COUNTIF(AH127,"*"&amp;検索結果!$B$2&amp;"*"),1,0)</f>
        <v>1</v>
      </c>
      <c r="AB127" s="13">
        <f t="shared" si="7"/>
        <v>120</v>
      </c>
      <c r="AC127" s="13">
        <f t="shared" si="8"/>
        <v>120</v>
      </c>
      <c r="AD127" s="18" t="s">
        <v>241</v>
      </c>
      <c r="AE127" s="19" t="s">
        <v>1025</v>
      </c>
      <c r="AF127" s="18" t="s">
        <v>13</v>
      </c>
      <c r="AG127" s="13" t="str">
        <f t="shared" si="9"/>
        <v>おーぶんれんじ</v>
      </c>
      <c r="AH127" s="13" t="s">
        <v>1115</v>
      </c>
    </row>
    <row r="128" spans="27:34" ht="27" x14ac:dyDescent="0.15">
      <c r="AA128" s="13">
        <f>IF(COUNTIF(AH128,"*"&amp;検索結果!$B$2&amp;"*"),1,0)</f>
        <v>1</v>
      </c>
      <c r="AB128" s="13">
        <f t="shared" si="7"/>
        <v>121</v>
      </c>
      <c r="AC128" s="13">
        <f t="shared" si="8"/>
        <v>121</v>
      </c>
      <c r="AD128" s="18" t="s">
        <v>878</v>
      </c>
      <c r="AE128" s="20" t="s">
        <v>1029</v>
      </c>
      <c r="AF128" s="18" t="s">
        <v>64</v>
      </c>
      <c r="AG128" s="13" t="str">
        <f t="shared" si="9"/>
        <v>おかしのはこ（かみせい）</v>
      </c>
      <c r="AH128" s="13" t="s">
        <v>1116</v>
      </c>
    </row>
    <row r="129" spans="27:34" ht="14.25" x14ac:dyDescent="0.15">
      <c r="AA129" s="13">
        <f>IF(COUNTIF(AH129,"*"&amp;検索結果!$B$2&amp;"*"),1,0)</f>
        <v>1</v>
      </c>
      <c r="AB129" s="13">
        <f t="shared" si="7"/>
        <v>122</v>
      </c>
      <c r="AC129" s="13">
        <f t="shared" si="8"/>
        <v>122</v>
      </c>
      <c r="AD129" s="18" t="s">
        <v>879</v>
      </c>
      <c r="AE129" s="46" t="s">
        <v>1027</v>
      </c>
      <c r="AF129" s="18"/>
      <c r="AG129" s="13" t="str">
        <f t="shared" si="9"/>
        <v>おかしのはこ（かん）</v>
      </c>
      <c r="AH129" s="13" t="s">
        <v>1117</v>
      </c>
    </row>
    <row r="130" spans="27:34" ht="27" x14ac:dyDescent="0.15">
      <c r="AA130" s="13">
        <f>IF(COUNTIF(AH130,"*"&amp;検索結果!$B$2&amp;"*"),1,0)</f>
        <v>1</v>
      </c>
      <c r="AB130" s="13">
        <f t="shared" si="7"/>
        <v>123</v>
      </c>
      <c r="AC130" s="13">
        <f t="shared" si="8"/>
        <v>123</v>
      </c>
      <c r="AD130" s="18" t="s">
        <v>880</v>
      </c>
      <c r="AE130" s="44" t="s">
        <v>1028</v>
      </c>
      <c r="AF130" s="18" t="s">
        <v>148</v>
      </c>
      <c r="AG130" s="13" t="str">
        <f t="shared" si="9"/>
        <v>おかしのふくろ（ぷらせい）</v>
      </c>
      <c r="AH130" s="13" t="s">
        <v>1118</v>
      </c>
    </row>
    <row r="131" spans="27:34" ht="14.25" x14ac:dyDescent="0.15">
      <c r="AA131" s="13">
        <f>IF(COUNTIF(AH131,"*"&amp;検索結果!$B$2&amp;"*"),1,0)</f>
        <v>1</v>
      </c>
      <c r="AB131" s="13">
        <f t="shared" si="7"/>
        <v>124</v>
      </c>
      <c r="AC131" s="13">
        <f t="shared" si="8"/>
        <v>124</v>
      </c>
      <c r="AD131" s="18" t="s">
        <v>242</v>
      </c>
      <c r="AE131" s="45" t="s">
        <v>1023</v>
      </c>
      <c r="AF131" s="18" t="s">
        <v>23</v>
      </c>
      <c r="AG131" s="13" t="str">
        <f t="shared" si="9"/>
        <v>おけ（もくせい・ぷらせい）</v>
      </c>
      <c r="AH131" s="13" t="s">
        <v>1119</v>
      </c>
    </row>
    <row r="132" spans="27:34" ht="27" x14ac:dyDescent="0.15">
      <c r="AA132" s="13">
        <f>IF(COUNTIF(AH132,"*"&amp;検索結果!$B$2&amp;"*"),1,0)</f>
        <v>1</v>
      </c>
      <c r="AB132" s="13">
        <f t="shared" ref="AB132:AB195" si="10">IF(AA132&lt;&gt;0,AB131+AA132,AB131)</f>
        <v>125</v>
      </c>
      <c r="AC132" s="13">
        <f t="shared" si="8"/>
        <v>125</v>
      </c>
      <c r="AD132" s="18" t="s">
        <v>840</v>
      </c>
      <c r="AE132" s="19" t="s">
        <v>1025</v>
      </c>
      <c r="AF132" s="18" t="s">
        <v>13</v>
      </c>
      <c r="AG132" s="13" t="str">
        <f t="shared" si="9"/>
        <v>おまる（きんぞくせい）</v>
      </c>
      <c r="AH132" s="13" t="s">
        <v>1120</v>
      </c>
    </row>
    <row r="133" spans="27:34" ht="14.25" x14ac:dyDescent="0.15">
      <c r="AA133" s="13">
        <f>IF(COUNTIF(AH133,"*"&amp;検索結果!$B$2&amp;"*"),1,0)</f>
        <v>1</v>
      </c>
      <c r="AB133" s="13">
        <f t="shared" si="10"/>
        <v>126</v>
      </c>
      <c r="AC133" s="13">
        <f t="shared" ref="AC133:AC196" si="11">IF(AA133&lt;&gt;0,AB133,"")</f>
        <v>126</v>
      </c>
      <c r="AD133" s="18" t="s">
        <v>841</v>
      </c>
      <c r="AE133" s="45" t="s">
        <v>1023</v>
      </c>
      <c r="AF133" s="18" t="s">
        <v>149</v>
      </c>
      <c r="AG133" s="13" t="str">
        <f t="shared" si="9"/>
        <v>おまる（ぷらせい）</v>
      </c>
      <c r="AH133" s="13" t="s">
        <v>1121</v>
      </c>
    </row>
    <row r="134" spans="27:34" ht="14.25" x14ac:dyDescent="0.15">
      <c r="AA134" s="13">
        <f>IF(COUNTIF(AH134,"*"&amp;検索結果!$B$2&amp;"*"),1,0)</f>
        <v>1</v>
      </c>
      <c r="AB134" s="13">
        <f t="shared" si="10"/>
        <v>127</v>
      </c>
      <c r="AC134" s="13">
        <f t="shared" si="11"/>
        <v>127</v>
      </c>
      <c r="AD134" s="18" t="s">
        <v>243</v>
      </c>
      <c r="AE134" s="45" t="s">
        <v>1023</v>
      </c>
      <c r="AF134" s="26" t="s">
        <v>20</v>
      </c>
      <c r="AG134" s="13" t="str">
        <f t="shared" si="9"/>
        <v>おむつ（ぬの・かみ）</v>
      </c>
      <c r="AH134" s="13" t="s">
        <v>1122</v>
      </c>
    </row>
    <row r="135" spans="27:34" ht="27" x14ac:dyDescent="0.15">
      <c r="AA135" s="13">
        <f>IF(COUNTIF(AH135,"*"&amp;検索結果!$B$2&amp;"*"),1,0)</f>
        <v>1</v>
      </c>
      <c r="AB135" s="13">
        <f t="shared" si="10"/>
        <v>128</v>
      </c>
      <c r="AC135" s="13">
        <f t="shared" si="11"/>
        <v>128</v>
      </c>
      <c r="AD135" s="25" t="s">
        <v>244</v>
      </c>
      <c r="AE135" s="19" t="s">
        <v>1025</v>
      </c>
      <c r="AF135" s="18" t="s">
        <v>1009</v>
      </c>
      <c r="AG135" s="13" t="str">
        <f t="shared" si="9"/>
        <v>おもちゃ（きんぞくせい）</v>
      </c>
      <c r="AH135" s="13" t="s">
        <v>1123</v>
      </c>
    </row>
    <row r="136" spans="27:34" ht="27" x14ac:dyDescent="0.15">
      <c r="AA136" s="13">
        <f>IF(COUNTIF(AH136,"*"&amp;検索結果!$B$2&amp;"*"),1,0)</f>
        <v>1</v>
      </c>
      <c r="AB136" s="13">
        <f t="shared" si="10"/>
        <v>129</v>
      </c>
      <c r="AC136" s="13">
        <f t="shared" si="11"/>
        <v>129</v>
      </c>
      <c r="AD136" s="25" t="s">
        <v>245</v>
      </c>
      <c r="AE136" s="45" t="s">
        <v>1023</v>
      </c>
      <c r="AF136" s="18" t="s">
        <v>930</v>
      </c>
      <c r="AG136" s="13" t="str">
        <f t="shared" si="9"/>
        <v>おもちゃ（ぷらせい）</v>
      </c>
      <c r="AH136" s="13" t="s">
        <v>1124</v>
      </c>
    </row>
    <row r="137" spans="27:34" ht="14.25" x14ac:dyDescent="0.15">
      <c r="AA137" s="13">
        <f>IF(COUNTIF(AH137,"*"&amp;検索結果!$B$2&amp;"*"),1,0)</f>
        <v>1</v>
      </c>
      <c r="AB137" s="13">
        <f t="shared" si="10"/>
        <v>130</v>
      </c>
      <c r="AC137" s="13">
        <f t="shared" si="11"/>
        <v>130</v>
      </c>
      <c r="AD137" s="18" t="s">
        <v>246</v>
      </c>
      <c r="AE137" s="19" t="s">
        <v>1026</v>
      </c>
      <c r="AF137" s="18" t="s">
        <v>152</v>
      </c>
      <c r="AG137" s="13" t="str">
        <f t="shared" si="9"/>
        <v>おりたたみきゃんぷてーぶるせっと</v>
      </c>
      <c r="AH137" s="13" t="s">
        <v>1125</v>
      </c>
    </row>
    <row r="138" spans="27:34" ht="14.25" x14ac:dyDescent="0.15">
      <c r="AA138" s="13">
        <f>IF(COUNTIF(AH138,"*"&amp;検索結果!$B$2&amp;"*"),1,0)</f>
        <v>1</v>
      </c>
      <c r="AB138" s="13">
        <f t="shared" si="10"/>
        <v>131</v>
      </c>
      <c r="AC138" s="13">
        <f t="shared" si="11"/>
        <v>131</v>
      </c>
      <c r="AD138" s="18" t="s">
        <v>247</v>
      </c>
      <c r="AE138" s="19" t="s">
        <v>1026</v>
      </c>
      <c r="AF138" s="18" t="s">
        <v>171</v>
      </c>
      <c r="AG138" s="13" t="str">
        <f t="shared" si="9"/>
        <v>おりたたみべっど（わんたっちしきのもののみ）</v>
      </c>
      <c r="AH138" s="13" t="s">
        <v>1126</v>
      </c>
    </row>
    <row r="139" spans="27:34" ht="27" x14ac:dyDescent="0.15">
      <c r="AA139" s="13">
        <f>IF(COUNTIF(AH139,"*"&amp;検索結果!$B$2&amp;"*"),1,0)</f>
        <v>1</v>
      </c>
      <c r="AB139" s="13">
        <f t="shared" si="10"/>
        <v>132</v>
      </c>
      <c r="AC139" s="13">
        <f t="shared" si="11"/>
        <v>132</v>
      </c>
      <c r="AD139" s="18" t="s">
        <v>876</v>
      </c>
      <c r="AE139" s="19" t="s">
        <v>1026</v>
      </c>
      <c r="AF139" s="22" t="s">
        <v>953</v>
      </c>
      <c r="AG139" s="13" t="str">
        <f t="shared" si="9"/>
        <v>おるがん・えれくとーん</v>
      </c>
      <c r="AH139" s="13" t="s">
        <v>1127</v>
      </c>
    </row>
    <row r="140" spans="27:34" ht="27" x14ac:dyDescent="0.15">
      <c r="AA140" s="13">
        <f>IF(COUNTIF(AH140,"*"&amp;検索結果!$B$2&amp;"*"),1,0)</f>
        <v>1</v>
      </c>
      <c r="AB140" s="13">
        <f t="shared" si="10"/>
        <v>133</v>
      </c>
      <c r="AC140" s="13">
        <f t="shared" si="11"/>
        <v>133</v>
      </c>
      <c r="AD140" s="18" t="s">
        <v>248</v>
      </c>
      <c r="AE140" s="24" t="s">
        <v>1024</v>
      </c>
      <c r="AF140" s="18" t="s">
        <v>177</v>
      </c>
      <c r="AG140" s="13" t="str">
        <f t="shared" si="9"/>
        <v>おんどけい（すいぎん）</v>
      </c>
      <c r="AH140" s="13" t="s">
        <v>1128</v>
      </c>
    </row>
    <row r="141" spans="27:34" ht="14.25" x14ac:dyDescent="0.15">
      <c r="AA141" s="13">
        <f>IF(COUNTIF(AH141,"*"&amp;検索結果!$B$2&amp;"*"),1,0)</f>
        <v>1</v>
      </c>
      <c r="AB141" s="13">
        <f t="shared" si="10"/>
        <v>134</v>
      </c>
      <c r="AC141" s="13">
        <f t="shared" si="11"/>
        <v>134</v>
      </c>
      <c r="AD141" s="18" t="s">
        <v>249</v>
      </c>
      <c r="AE141" s="24" t="s">
        <v>1024</v>
      </c>
      <c r="AF141" s="18" t="s">
        <v>931</v>
      </c>
      <c r="AG141" s="13" t="str">
        <f t="shared" si="9"/>
        <v>おんどけい（でじたる・はり）</v>
      </c>
      <c r="AH141" s="13" t="s">
        <v>1129</v>
      </c>
    </row>
    <row r="142" spans="27:34" ht="27" x14ac:dyDescent="0.15">
      <c r="AA142" s="13">
        <f>IF(COUNTIF(AH142,"*"&amp;検索結果!$B$2&amp;"*"),1,0)</f>
        <v>1</v>
      </c>
      <c r="AB142" s="13">
        <f t="shared" si="10"/>
        <v>135</v>
      </c>
      <c r="AC142" s="13">
        <f t="shared" si="11"/>
        <v>135</v>
      </c>
      <c r="AD142" s="18" t="s">
        <v>902</v>
      </c>
      <c r="AE142" s="19" t="s">
        <v>1025</v>
      </c>
      <c r="AF142" s="18" t="s">
        <v>13</v>
      </c>
      <c r="AG142" s="13" t="str">
        <f t="shared" si="9"/>
        <v>おんぷうひーたー</v>
      </c>
      <c r="AH142" s="13" t="s">
        <v>1130</v>
      </c>
    </row>
    <row r="143" spans="27:34" ht="14.25" x14ac:dyDescent="0.15">
      <c r="AA143" s="13">
        <f>IF(COUNTIF(AH143,"*"&amp;検索結果!$B$2&amp;"*"),1,0)</f>
        <v>1</v>
      </c>
      <c r="AB143" s="13">
        <f t="shared" si="10"/>
        <v>136</v>
      </c>
      <c r="AC143" s="13">
        <f t="shared" si="11"/>
        <v>136</v>
      </c>
      <c r="AD143" s="31"/>
      <c r="AE143" s="32"/>
      <c r="AF143" s="31"/>
      <c r="AG143" s="13" t="str">
        <f t="shared" si="9"/>
        <v/>
      </c>
      <c r="AH143" s="13" t="s">
        <v>1066</v>
      </c>
    </row>
    <row r="144" spans="27:34" ht="14.25" x14ac:dyDescent="0.15">
      <c r="AA144" s="13">
        <f>IF(COUNTIF(AH144,"*"&amp;検索結果!$B$2&amp;"*"),1,0)</f>
        <v>1</v>
      </c>
      <c r="AB144" s="13">
        <f t="shared" si="10"/>
        <v>137</v>
      </c>
      <c r="AC144" s="13">
        <f t="shared" si="11"/>
        <v>137</v>
      </c>
      <c r="AD144" s="31"/>
      <c r="AE144" s="32"/>
      <c r="AF144" s="31"/>
      <c r="AG144" s="13" t="str">
        <f t="shared" si="9"/>
        <v/>
      </c>
      <c r="AH144" s="13" t="s">
        <v>1066</v>
      </c>
    </row>
    <row r="145" spans="27:34" ht="14.25" x14ac:dyDescent="0.15">
      <c r="AA145" s="13">
        <f>IF(COUNTIF(AH145,"*"&amp;検索結果!$B$2&amp;"*"),1,0)</f>
        <v>1</v>
      </c>
      <c r="AB145" s="13">
        <f t="shared" si="10"/>
        <v>138</v>
      </c>
      <c r="AC145" s="13">
        <f t="shared" si="11"/>
        <v>138</v>
      </c>
      <c r="AD145" s="31"/>
      <c r="AE145" s="32"/>
      <c r="AF145" s="31"/>
      <c r="AG145" s="13" t="str">
        <f t="shared" si="9"/>
        <v/>
      </c>
      <c r="AH145" s="13" t="s">
        <v>1066</v>
      </c>
    </row>
    <row r="146" spans="27:34" ht="14.25" x14ac:dyDescent="0.15">
      <c r="AA146" s="13">
        <f>IF(COUNTIF(AH146,"*"&amp;検索結果!$B$2&amp;"*"),1,0)</f>
        <v>1</v>
      </c>
      <c r="AB146" s="13">
        <f t="shared" si="10"/>
        <v>139</v>
      </c>
      <c r="AC146" s="13">
        <f t="shared" si="11"/>
        <v>139</v>
      </c>
      <c r="AD146" s="31"/>
      <c r="AE146" s="32"/>
      <c r="AF146" s="31"/>
      <c r="AG146" s="13" t="str">
        <f t="shared" si="9"/>
        <v/>
      </c>
      <c r="AH146" s="13" t="s">
        <v>1066</v>
      </c>
    </row>
    <row r="147" spans="27:34" ht="14.25" x14ac:dyDescent="0.15">
      <c r="AA147" s="13">
        <f>IF(COUNTIF(AH147,"*"&amp;検索結果!$B$2&amp;"*"),1,0)</f>
        <v>1</v>
      </c>
      <c r="AB147" s="13">
        <f t="shared" si="10"/>
        <v>140</v>
      </c>
      <c r="AC147" s="13">
        <f t="shared" si="11"/>
        <v>140</v>
      </c>
      <c r="AD147" s="31"/>
      <c r="AE147" s="32"/>
      <c r="AF147" s="31"/>
      <c r="AG147" s="13" t="str">
        <f t="shared" si="9"/>
        <v/>
      </c>
      <c r="AH147" s="13" t="s">
        <v>1066</v>
      </c>
    </row>
    <row r="148" spans="27:34" ht="14.25" x14ac:dyDescent="0.15">
      <c r="AA148" s="13">
        <f>IF(COUNTIF(AH148,"*"&amp;検索結果!$B$2&amp;"*"),1,0)</f>
        <v>1</v>
      </c>
      <c r="AB148" s="13">
        <f t="shared" si="10"/>
        <v>141</v>
      </c>
      <c r="AC148" s="13">
        <f t="shared" si="11"/>
        <v>141</v>
      </c>
      <c r="AD148" s="31"/>
      <c r="AE148" s="32"/>
      <c r="AF148" s="31"/>
      <c r="AG148" s="13" t="str">
        <f t="shared" si="9"/>
        <v/>
      </c>
      <c r="AH148" s="13" t="s">
        <v>1066</v>
      </c>
    </row>
    <row r="149" spans="27:34" ht="14.25" x14ac:dyDescent="0.15">
      <c r="AA149" s="13">
        <f>IF(COUNTIF(AH149,"*"&amp;検索結果!$B$2&amp;"*"),1,0)</f>
        <v>1</v>
      </c>
      <c r="AB149" s="13">
        <f t="shared" si="10"/>
        <v>142</v>
      </c>
      <c r="AC149" s="13">
        <f t="shared" si="11"/>
        <v>142</v>
      </c>
      <c r="AD149" s="31"/>
      <c r="AE149" s="32"/>
      <c r="AF149" s="31"/>
      <c r="AG149" s="13" t="str">
        <f t="shared" si="9"/>
        <v/>
      </c>
      <c r="AH149" s="13" t="s">
        <v>1066</v>
      </c>
    </row>
    <row r="150" spans="27:34" ht="14.25" x14ac:dyDescent="0.15">
      <c r="AA150" s="13">
        <f>IF(COUNTIF(AH150,"*"&amp;検索結果!$B$2&amp;"*"),1,0)</f>
        <v>1</v>
      </c>
      <c r="AB150" s="13">
        <f t="shared" si="10"/>
        <v>143</v>
      </c>
      <c r="AC150" s="13">
        <f t="shared" si="11"/>
        <v>143</v>
      </c>
      <c r="AD150" s="31"/>
      <c r="AE150" s="32"/>
      <c r="AF150" s="31"/>
      <c r="AG150" s="13" t="str">
        <f t="shared" si="9"/>
        <v/>
      </c>
      <c r="AH150" s="13" t="s">
        <v>1066</v>
      </c>
    </row>
    <row r="151" spans="27:34" ht="17.25" x14ac:dyDescent="0.15">
      <c r="AA151" s="13">
        <f>IF(COUNTIF(AH151,"*"&amp;検索結果!$B$2&amp;"*"),1,0)</f>
        <v>0</v>
      </c>
      <c r="AB151" s="13">
        <f t="shared" si="10"/>
        <v>143</v>
      </c>
      <c r="AC151" s="13" t="str">
        <f t="shared" si="11"/>
        <v/>
      </c>
      <c r="AD151" s="38" t="s">
        <v>250</v>
      </c>
      <c r="AE151" s="43"/>
      <c r="AF151" s="15"/>
      <c r="AG151" s="13" t="str">
        <f t="shared" si="9"/>
        <v>か</v>
      </c>
      <c r="AH151" s="13"/>
    </row>
    <row r="152" spans="27:34" ht="14.25" x14ac:dyDescent="0.15">
      <c r="AA152" s="13">
        <f>IF(COUNTIF(AH152,"*"&amp;検索結果!$B$2&amp;"*"),1,0)</f>
        <v>1</v>
      </c>
      <c r="AB152" s="13">
        <f t="shared" si="10"/>
        <v>144</v>
      </c>
      <c r="AC152" s="13">
        <f t="shared" si="11"/>
        <v>144</v>
      </c>
      <c r="AD152" s="18" t="s">
        <v>251</v>
      </c>
      <c r="AE152" s="19" t="s">
        <v>1026</v>
      </c>
      <c r="AF152" s="18" t="s">
        <v>954</v>
      </c>
      <c r="AG152" s="13" t="str">
        <f t="shared" si="9"/>
        <v>がーでにんぐてーぶるせっと（もくせい）</v>
      </c>
      <c r="AH152" s="13" t="s">
        <v>1131</v>
      </c>
    </row>
    <row r="153" spans="27:34" ht="40.5" x14ac:dyDescent="0.15">
      <c r="AA153" s="13">
        <f>IF(COUNTIF(AH153,"*"&amp;検索結果!$B$2&amp;"*"),1,0)</f>
        <v>1</v>
      </c>
      <c r="AB153" s="13">
        <f t="shared" si="10"/>
        <v>145</v>
      </c>
      <c r="AC153" s="13">
        <f t="shared" si="11"/>
        <v>145</v>
      </c>
      <c r="AD153" s="26" t="s">
        <v>252</v>
      </c>
      <c r="AE153" s="47" t="s">
        <v>33</v>
      </c>
      <c r="AF153" s="18" t="s">
        <v>979</v>
      </c>
      <c r="AG153" s="13" t="str">
        <f t="shared" si="9"/>
        <v>かーてん（ぬの）　</v>
      </c>
      <c r="AH153" s="13" t="s">
        <v>1132</v>
      </c>
    </row>
    <row r="154" spans="27:34" ht="14.25" x14ac:dyDescent="0.15">
      <c r="AA154" s="13">
        <f>IF(COUNTIF(AH154,"*"&amp;検索結果!$B$2&amp;"*"),1,0)</f>
        <v>1</v>
      </c>
      <c r="AB154" s="13">
        <f t="shared" si="10"/>
        <v>146</v>
      </c>
      <c r="AC154" s="13">
        <f t="shared" si="11"/>
        <v>146</v>
      </c>
      <c r="AD154" s="26" t="s">
        <v>253</v>
      </c>
      <c r="AE154" s="45" t="s">
        <v>1023</v>
      </c>
      <c r="AF154" s="18" t="s">
        <v>1006</v>
      </c>
      <c r="AG154" s="13" t="str">
        <f t="shared" si="9"/>
        <v>かーてん（れーす）　</v>
      </c>
      <c r="AH154" s="13" t="s">
        <v>1133</v>
      </c>
    </row>
    <row r="155" spans="27:34" ht="14.25" x14ac:dyDescent="0.15">
      <c r="AA155" s="13">
        <f>IF(COUNTIF(AH155,"*"&amp;検索結果!$B$2&amp;"*"),1,0)</f>
        <v>1</v>
      </c>
      <c r="AB155" s="13">
        <f t="shared" si="10"/>
        <v>147</v>
      </c>
      <c r="AC155" s="13">
        <f t="shared" si="11"/>
        <v>147</v>
      </c>
      <c r="AD155" s="18" t="s">
        <v>254</v>
      </c>
      <c r="AE155" s="19" t="s">
        <v>1026</v>
      </c>
      <c r="AF155" s="18" t="s">
        <v>15</v>
      </c>
      <c r="AG155" s="13" t="str">
        <f t="shared" si="9"/>
        <v>かーてんれーる</v>
      </c>
      <c r="AH155" s="13" t="s">
        <v>1134</v>
      </c>
    </row>
    <row r="156" spans="27:34" ht="27" x14ac:dyDescent="0.15">
      <c r="AA156" s="13">
        <f>IF(COUNTIF(AH156,"*"&amp;検索結果!$B$2&amp;"*"),1,0)</f>
        <v>1</v>
      </c>
      <c r="AB156" s="13">
        <f t="shared" si="10"/>
        <v>148</v>
      </c>
      <c r="AC156" s="13">
        <f t="shared" si="11"/>
        <v>148</v>
      </c>
      <c r="AD156" s="18" t="s">
        <v>255</v>
      </c>
      <c r="AE156" s="19" t="s">
        <v>1025</v>
      </c>
      <c r="AF156" s="18" t="s">
        <v>60</v>
      </c>
      <c r="AG156" s="13" t="str">
        <f t="shared" si="9"/>
        <v>かーと（うんぱんようだいしゃ）</v>
      </c>
      <c r="AH156" s="13" t="s">
        <v>1135</v>
      </c>
    </row>
    <row r="157" spans="27:34" ht="14.25" x14ac:dyDescent="0.15">
      <c r="AA157" s="13">
        <f>IF(COUNTIF(AH157,"*"&amp;検索結果!$B$2&amp;"*"),1,0)</f>
        <v>1</v>
      </c>
      <c r="AB157" s="13">
        <f t="shared" si="10"/>
        <v>149</v>
      </c>
      <c r="AC157" s="13">
        <f t="shared" si="11"/>
        <v>149</v>
      </c>
      <c r="AD157" s="18" t="s">
        <v>256</v>
      </c>
      <c r="AE157" s="19" t="s">
        <v>1026</v>
      </c>
      <c r="AF157" s="18" t="s">
        <v>945</v>
      </c>
      <c r="AG157" s="13" t="str">
        <f t="shared" si="9"/>
        <v>かーと（こどもようがんぐ）</v>
      </c>
      <c r="AH157" s="13" t="s">
        <v>1136</v>
      </c>
    </row>
    <row r="158" spans="27:34" ht="14.25" x14ac:dyDescent="0.15">
      <c r="AA158" s="13">
        <f>IF(COUNTIF(AH158,"*"&amp;検索結果!$B$2&amp;"*"),1,0)</f>
        <v>1</v>
      </c>
      <c r="AB158" s="13">
        <f t="shared" si="10"/>
        <v>150</v>
      </c>
      <c r="AC158" s="13">
        <f t="shared" si="11"/>
        <v>150</v>
      </c>
      <c r="AD158" s="18" t="s">
        <v>257</v>
      </c>
      <c r="AE158" s="24" t="s">
        <v>1024</v>
      </c>
      <c r="AF158" s="18"/>
      <c r="AG158" s="13" t="str">
        <f t="shared" ref="AG158:AG221" si="12">PHONETIC(AD158)</f>
        <v>かーなび</v>
      </c>
      <c r="AH158" s="13" t="s">
        <v>1137</v>
      </c>
    </row>
    <row r="159" spans="27:34" ht="40.5" x14ac:dyDescent="0.15">
      <c r="AA159" s="13">
        <f>IF(COUNTIF(AH159,"*"&amp;検索結果!$B$2&amp;"*"),1,0)</f>
        <v>1</v>
      </c>
      <c r="AB159" s="13">
        <f t="shared" si="10"/>
        <v>151</v>
      </c>
      <c r="AC159" s="13">
        <f t="shared" si="11"/>
        <v>151</v>
      </c>
      <c r="AD159" s="18" t="s">
        <v>258</v>
      </c>
      <c r="AE159" s="45" t="s">
        <v>1023</v>
      </c>
      <c r="AF159" s="18" t="s">
        <v>116</v>
      </c>
      <c r="AG159" s="13" t="str">
        <f t="shared" si="12"/>
        <v>かーぺっと</v>
      </c>
      <c r="AH159" s="13" t="s">
        <v>1138</v>
      </c>
    </row>
    <row r="160" spans="27:34" ht="14.25" x14ac:dyDescent="0.15">
      <c r="AA160" s="13">
        <f>IF(COUNTIF(AH160,"*"&amp;検索結果!$B$2&amp;"*"),1,0)</f>
        <v>1</v>
      </c>
      <c r="AB160" s="13">
        <f t="shared" si="10"/>
        <v>152</v>
      </c>
      <c r="AC160" s="13">
        <f t="shared" si="11"/>
        <v>152</v>
      </c>
      <c r="AD160" s="18" t="s">
        <v>258</v>
      </c>
      <c r="AE160" s="19" t="s">
        <v>1026</v>
      </c>
      <c r="AF160" s="18" t="s">
        <v>115</v>
      </c>
      <c r="AG160" s="13" t="str">
        <f t="shared" si="12"/>
        <v>かーぺっと</v>
      </c>
      <c r="AH160" s="13" t="s">
        <v>1138</v>
      </c>
    </row>
    <row r="161" spans="27:34" ht="14.25" x14ac:dyDescent="0.15">
      <c r="AA161" s="13">
        <f>IF(COUNTIF(AH161,"*"&amp;検索結果!$B$2&amp;"*"),1,0)</f>
        <v>1</v>
      </c>
      <c r="AB161" s="13">
        <f t="shared" si="10"/>
        <v>153</v>
      </c>
      <c r="AC161" s="13">
        <f t="shared" si="11"/>
        <v>153</v>
      </c>
      <c r="AD161" s="18" t="s">
        <v>259</v>
      </c>
      <c r="AE161" s="24" t="s">
        <v>1024</v>
      </c>
      <c r="AF161" s="18" t="s">
        <v>932</v>
      </c>
      <c r="AG161" s="13" t="str">
        <f t="shared" si="12"/>
        <v>かいちゅうでんとう</v>
      </c>
      <c r="AH161" s="13" t="s">
        <v>1139</v>
      </c>
    </row>
    <row r="162" spans="27:34" ht="14.25" x14ac:dyDescent="0.15">
      <c r="AA162" s="13">
        <f>IF(COUNTIF(AH162,"*"&amp;検索結果!$B$2&amp;"*"),1,0)</f>
        <v>1</v>
      </c>
      <c r="AB162" s="13">
        <f t="shared" si="10"/>
        <v>154</v>
      </c>
      <c r="AC162" s="13">
        <f t="shared" si="11"/>
        <v>154</v>
      </c>
      <c r="AD162" s="18" t="s">
        <v>261</v>
      </c>
      <c r="AE162" s="24" t="s">
        <v>1024</v>
      </c>
      <c r="AF162" s="18" t="s">
        <v>988</v>
      </c>
      <c r="AG162" s="13" t="str">
        <f t="shared" si="12"/>
        <v>かいろ（きんぞくせい）</v>
      </c>
      <c r="AH162" s="13" t="s">
        <v>1140</v>
      </c>
    </row>
    <row r="163" spans="27:34" ht="14.25" x14ac:dyDescent="0.15">
      <c r="AA163" s="13">
        <f>IF(COUNTIF(AH163,"*"&amp;検索結果!$B$2&amp;"*"),1,0)</f>
        <v>1</v>
      </c>
      <c r="AB163" s="13">
        <f t="shared" si="10"/>
        <v>155</v>
      </c>
      <c r="AC163" s="13">
        <f t="shared" si="11"/>
        <v>155</v>
      </c>
      <c r="AD163" s="18" t="s">
        <v>260</v>
      </c>
      <c r="AE163" s="45" t="s">
        <v>1023</v>
      </c>
      <c r="AF163" s="18" t="s">
        <v>34</v>
      </c>
      <c r="AG163" s="13" t="str">
        <f t="shared" si="12"/>
        <v>かいろ（つかいすて）</v>
      </c>
      <c r="AH163" s="13" t="s">
        <v>1141</v>
      </c>
    </row>
    <row r="164" spans="27:34" ht="27" x14ac:dyDescent="0.15">
      <c r="AA164" s="13">
        <f>IF(COUNTIF(AH164,"*"&amp;検索結果!$B$2&amp;"*"),1,0)</f>
        <v>1</v>
      </c>
      <c r="AB164" s="13">
        <f t="shared" si="10"/>
        <v>156</v>
      </c>
      <c r="AC164" s="13">
        <f t="shared" si="11"/>
        <v>156</v>
      </c>
      <c r="AD164" s="18" t="s">
        <v>262</v>
      </c>
      <c r="AE164" s="24" t="s">
        <v>1025</v>
      </c>
      <c r="AF164" s="18" t="s">
        <v>998</v>
      </c>
      <c r="AG164" s="13" t="str">
        <f t="shared" si="12"/>
        <v>かがみ</v>
      </c>
      <c r="AH164" s="13" t="s">
        <v>1142</v>
      </c>
    </row>
    <row r="165" spans="27:34" ht="40.5" x14ac:dyDescent="0.15">
      <c r="AA165" s="13">
        <f>IF(COUNTIF(AH165,"*"&amp;検索結果!$B$2&amp;"*"),1,0)</f>
        <v>1</v>
      </c>
      <c r="AB165" s="13">
        <f t="shared" si="10"/>
        <v>157</v>
      </c>
      <c r="AC165" s="13">
        <f t="shared" si="11"/>
        <v>157</v>
      </c>
      <c r="AD165" s="18" t="s">
        <v>952</v>
      </c>
      <c r="AE165" s="19" t="s">
        <v>1026</v>
      </c>
      <c r="AF165" s="18" t="s">
        <v>63</v>
      </c>
      <c r="AG165" s="13" t="str">
        <f t="shared" si="12"/>
        <v>がくしゅうづくえ
（いす・ほんだなせっとか　つくえなくてもせっとでか）</v>
      </c>
      <c r="AH165" s="13" t="s">
        <v>1143</v>
      </c>
    </row>
    <row r="166" spans="27:34" ht="14.25" x14ac:dyDescent="0.15">
      <c r="AA166" s="13">
        <f>IF(COUNTIF(AH166,"*"&amp;検索結果!$B$2&amp;"*"),1,0)</f>
        <v>1</v>
      </c>
      <c r="AB166" s="13">
        <f t="shared" si="10"/>
        <v>158</v>
      </c>
      <c r="AC166" s="13">
        <f t="shared" si="11"/>
        <v>158</v>
      </c>
      <c r="AD166" s="18" t="s">
        <v>263</v>
      </c>
      <c r="AE166" s="45" t="s">
        <v>1023</v>
      </c>
      <c r="AF166" s="18" t="s">
        <v>132</v>
      </c>
      <c r="AG166" s="13" t="str">
        <f t="shared" si="12"/>
        <v>がくぶち</v>
      </c>
      <c r="AH166" s="13" t="s">
        <v>1144</v>
      </c>
    </row>
    <row r="167" spans="27:34" ht="14.25" x14ac:dyDescent="0.15">
      <c r="AA167" s="13">
        <f>IF(COUNTIF(AH167,"*"&amp;検索結果!$B$2&amp;"*"),1,0)</f>
        <v>1</v>
      </c>
      <c r="AB167" s="13">
        <f t="shared" si="10"/>
        <v>159</v>
      </c>
      <c r="AC167" s="13">
        <f t="shared" si="11"/>
        <v>159</v>
      </c>
      <c r="AD167" s="18" t="s">
        <v>263</v>
      </c>
      <c r="AE167" s="19" t="s">
        <v>1026</v>
      </c>
      <c r="AF167" s="18" t="s">
        <v>911</v>
      </c>
      <c r="AG167" s="13" t="str">
        <f t="shared" si="12"/>
        <v>がくぶち</v>
      </c>
      <c r="AH167" s="13" t="s">
        <v>1144</v>
      </c>
    </row>
    <row r="168" spans="27:34" ht="40.5" x14ac:dyDescent="0.15">
      <c r="AA168" s="13">
        <f>IF(COUNTIF(AH168,"*"&amp;検索結果!$B$2&amp;"*"),1,0)</f>
        <v>1</v>
      </c>
      <c r="AB168" s="13">
        <f t="shared" si="10"/>
        <v>160</v>
      </c>
      <c r="AC168" s="13">
        <f t="shared" si="11"/>
        <v>160</v>
      </c>
      <c r="AD168" s="18" t="s">
        <v>264</v>
      </c>
      <c r="AE168" s="45" t="s">
        <v>1023</v>
      </c>
      <c r="AF168" s="18" t="s">
        <v>114</v>
      </c>
      <c r="AG168" s="13" t="str">
        <f t="shared" si="12"/>
        <v>かぐるい</v>
      </c>
      <c r="AH168" s="13" t="s">
        <v>1145</v>
      </c>
    </row>
    <row r="169" spans="27:34" ht="14.25" x14ac:dyDescent="0.15">
      <c r="AA169" s="13">
        <f>IF(COUNTIF(AH169,"*"&amp;検索結果!$B$2&amp;"*"),1,0)</f>
        <v>1</v>
      </c>
      <c r="AB169" s="13">
        <f t="shared" si="10"/>
        <v>161</v>
      </c>
      <c r="AC169" s="13">
        <f t="shared" si="11"/>
        <v>161</v>
      </c>
      <c r="AD169" s="18" t="s">
        <v>264</v>
      </c>
      <c r="AE169" s="19" t="s">
        <v>1026</v>
      </c>
      <c r="AF169" s="18" t="s">
        <v>153</v>
      </c>
      <c r="AG169" s="13" t="str">
        <f t="shared" si="12"/>
        <v>かぐるい</v>
      </c>
      <c r="AH169" s="13" t="s">
        <v>1145</v>
      </c>
    </row>
    <row r="170" spans="27:34" ht="14.25" x14ac:dyDescent="0.15">
      <c r="AA170" s="13">
        <f>IF(COUNTIF(AH170,"*"&amp;検索結果!$B$2&amp;"*"),1,0)</f>
        <v>1</v>
      </c>
      <c r="AB170" s="13">
        <f t="shared" si="10"/>
        <v>162</v>
      </c>
      <c r="AC170" s="13">
        <f t="shared" si="11"/>
        <v>162</v>
      </c>
      <c r="AD170" s="18" t="s">
        <v>265</v>
      </c>
      <c r="AE170" s="45" t="s">
        <v>1023</v>
      </c>
      <c r="AF170" s="18"/>
      <c r="AG170" s="13" t="str">
        <f t="shared" si="12"/>
        <v>かけじく</v>
      </c>
      <c r="AH170" s="13" t="s">
        <v>1146</v>
      </c>
    </row>
    <row r="171" spans="27:34" ht="14.25" x14ac:dyDescent="0.15">
      <c r="AA171" s="13">
        <f>IF(COUNTIF(AH171,"*"&amp;検索結果!$B$2&amp;"*"),1,0)</f>
        <v>1</v>
      </c>
      <c r="AB171" s="13">
        <f t="shared" si="10"/>
        <v>163</v>
      </c>
      <c r="AC171" s="13">
        <f t="shared" si="11"/>
        <v>163</v>
      </c>
      <c r="AD171" s="18" t="s">
        <v>877</v>
      </c>
      <c r="AE171" s="45" t="s">
        <v>1023</v>
      </c>
      <c r="AF171" s="18" t="s">
        <v>106</v>
      </c>
      <c r="AG171" s="13" t="str">
        <f t="shared" si="12"/>
        <v>かご（もくせい・ぷらせい）</v>
      </c>
      <c r="AH171" s="13" t="s">
        <v>1147</v>
      </c>
    </row>
    <row r="172" spans="27:34" ht="14.25" x14ac:dyDescent="0.15">
      <c r="AA172" s="13">
        <f>IF(COUNTIF(AH172,"*"&amp;検索結果!$B$2&amp;"*"),1,0)</f>
        <v>1</v>
      </c>
      <c r="AB172" s="13">
        <f t="shared" si="10"/>
        <v>164</v>
      </c>
      <c r="AC172" s="13">
        <f t="shared" si="11"/>
        <v>164</v>
      </c>
      <c r="AD172" s="18" t="s">
        <v>877</v>
      </c>
      <c r="AE172" s="19" t="s">
        <v>1026</v>
      </c>
      <c r="AF172" s="18" t="s">
        <v>909</v>
      </c>
      <c r="AG172" s="13" t="str">
        <f t="shared" si="12"/>
        <v>かご（もくせい・ぷらせい）</v>
      </c>
      <c r="AH172" s="13" t="s">
        <v>1147</v>
      </c>
    </row>
    <row r="173" spans="27:34" ht="27" x14ac:dyDescent="0.15">
      <c r="AA173" s="13">
        <f>IF(COUNTIF(AH173,"*"&amp;検索結果!$B$2&amp;"*"),1,0)</f>
        <v>1</v>
      </c>
      <c r="AB173" s="13">
        <f t="shared" si="10"/>
        <v>165</v>
      </c>
      <c r="AC173" s="13">
        <f t="shared" si="11"/>
        <v>165</v>
      </c>
      <c r="AD173" s="18" t="s">
        <v>266</v>
      </c>
      <c r="AE173" s="19" t="s">
        <v>1025</v>
      </c>
      <c r="AF173" s="18" t="s">
        <v>101</v>
      </c>
      <c r="AG173" s="13" t="str">
        <f t="shared" si="12"/>
        <v>かさ（おおきいぱらそるもふくむ）</v>
      </c>
      <c r="AH173" s="13" t="s">
        <v>1148</v>
      </c>
    </row>
    <row r="174" spans="27:34" ht="14.25" x14ac:dyDescent="0.15">
      <c r="AA174" s="13">
        <f>IF(COUNTIF(AH174,"*"&amp;検索結果!$B$2&amp;"*"),1,0)</f>
        <v>1</v>
      </c>
      <c r="AB174" s="13">
        <f t="shared" si="10"/>
        <v>166</v>
      </c>
      <c r="AC174" s="13">
        <f t="shared" si="11"/>
        <v>166</v>
      </c>
      <c r="AD174" s="18" t="s">
        <v>893</v>
      </c>
      <c r="AE174" s="19" t="s">
        <v>1024</v>
      </c>
      <c r="AF174" s="18"/>
      <c r="AG174" s="13" t="str">
        <f t="shared" si="12"/>
        <v>かさたて</v>
      </c>
      <c r="AH174" s="13" t="s">
        <v>1149</v>
      </c>
    </row>
    <row r="175" spans="27:34" ht="27" x14ac:dyDescent="0.15">
      <c r="AA175" s="13">
        <f>IF(COUNTIF(AH175,"*"&amp;検索結果!$B$2&amp;"*"),1,0)</f>
        <v>1</v>
      </c>
      <c r="AB175" s="13">
        <f t="shared" si="10"/>
        <v>167</v>
      </c>
      <c r="AC175" s="13">
        <f t="shared" si="11"/>
        <v>167</v>
      </c>
      <c r="AD175" s="18" t="s">
        <v>267</v>
      </c>
      <c r="AE175" s="24" t="s">
        <v>1025</v>
      </c>
      <c r="AF175" s="18" t="s">
        <v>13</v>
      </c>
      <c r="AG175" s="13" t="str">
        <f t="shared" si="12"/>
        <v>かしつき</v>
      </c>
      <c r="AH175" s="13" t="s">
        <v>1150</v>
      </c>
    </row>
    <row r="176" spans="27:34" ht="27" x14ac:dyDescent="0.15">
      <c r="AA176" s="13">
        <f>IF(COUNTIF(AH176,"*"&amp;検索結果!$B$2&amp;"*"),1,0)</f>
        <v>1</v>
      </c>
      <c r="AB176" s="13">
        <f t="shared" si="10"/>
        <v>168</v>
      </c>
      <c r="AC176" s="13">
        <f t="shared" si="11"/>
        <v>168</v>
      </c>
      <c r="AD176" s="18" t="s">
        <v>268</v>
      </c>
      <c r="AE176" s="24" t="s">
        <v>1025</v>
      </c>
      <c r="AF176" s="18" t="s">
        <v>13</v>
      </c>
      <c r="AG176" s="13" t="str">
        <f t="shared" si="12"/>
        <v>がすおーぶん</v>
      </c>
      <c r="AH176" s="13" t="s">
        <v>1151</v>
      </c>
    </row>
    <row r="177" spans="27:34" ht="14.25" x14ac:dyDescent="0.15">
      <c r="AA177" s="13">
        <f>IF(COUNTIF(AH177,"*"&amp;検索結果!$B$2&amp;"*"),1,0)</f>
        <v>1</v>
      </c>
      <c r="AB177" s="13">
        <f t="shared" si="10"/>
        <v>169</v>
      </c>
      <c r="AC177" s="13">
        <f t="shared" si="11"/>
        <v>169</v>
      </c>
      <c r="AD177" s="18" t="s">
        <v>269</v>
      </c>
      <c r="AE177" s="21" t="s">
        <v>1</v>
      </c>
      <c r="AF177" s="22" t="s">
        <v>65</v>
      </c>
      <c r="AG177" s="13" t="str">
        <f t="shared" si="12"/>
        <v>がすぼんべ（ぷろぱん）</v>
      </c>
      <c r="AH177" s="13" t="s">
        <v>1152</v>
      </c>
    </row>
    <row r="178" spans="27:34" ht="27" x14ac:dyDescent="0.15">
      <c r="AA178" s="13">
        <f>IF(COUNTIF(AH178,"*"&amp;検索結果!$B$2&amp;"*"),1,0)</f>
        <v>1</v>
      </c>
      <c r="AB178" s="13">
        <f t="shared" si="10"/>
        <v>170</v>
      </c>
      <c r="AC178" s="13">
        <f t="shared" si="11"/>
        <v>170</v>
      </c>
      <c r="AD178" s="18" t="s">
        <v>270</v>
      </c>
      <c r="AE178" s="24" t="s">
        <v>1025</v>
      </c>
      <c r="AF178" s="18" t="s">
        <v>933</v>
      </c>
      <c r="AG178" s="13" t="str">
        <f t="shared" si="12"/>
        <v>がすれんじ</v>
      </c>
      <c r="AH178" s="13" t="s">
        <v>1153</v>
      </c>
    </row>
    <row r="179" spans="27:34" ht="14.25" x14ac:dyDescent="0.15">
      <c r="AA179" s="13">
        <f>IF(COUNTIF(AH179,"*"&amp;検索結果!$B$2&amp;"*"),1,0)</f>
        <v>1</v>
      </c>
      <c r="AB179" s="13">
        <f t="shared" si="10"/>
        <v>171</v>
      </c>
      <c r="AC179" s="13">
        <f t="shared" si="11"/>
        <v>171</v>
      </c>
      <c r="AD179" s="18" t="s">
        <v>271</v>
      </c>
      <c r="AE179" s="24" t="s">
        <v>1024</v>
      </c>
      <c r="AF179" s="22" t="s">
        <v>17</v>
      </c>
      <c r="AG179" s="13" t="str">
        <f t="shared" si="12"/>
        <v>かせっとしきがすぼんべ</v>
      </c>
      <c r="AH179" s="13" t="s">
        <v>1154</v>
      </c>
    </row>
    <row r="180" spans="27:34" ht="27" x14ac:dyDescent="0.15">
      <c r="AA180" s="13">
        <f>IF(COUNTIF(AH180,"*"&amp;検索結果!$B$2&amp;"*"),1,0)</f>
        <v>1</v>
      </c>
      <c r="AB180" s="13">
        <f t="shared" si="10"/>
        <v>172</v>
      </c>
      <c r="AC180" s="13">
        <f t="shared" si="11"/>
        <v>172</v>
      </c>
      <c r="AD180" s="18" t="s">
        <v>272</v>
      </c>
      <c r="AE180" s="24" t="s">
        <v>1025</v>
      </c>
      <c r="AF180" s="22" t="s">
        <v>934</v>
      </c>
      <c r="AG180" s="13" t="str">
        <f t="shared" si="12"/>
        <v>かせっとしきこんろ</v>
      </c>
      <c r="AH180" s="13" t="s">
        <v>1155</v>
      </c>
    </row>
    <row r="181" spans="27:34" ht="14.25" x14ac:dyDescent="0.15">
      <c r="AA181" s="13">
        <f>IF(COUNTIF(AH181,"*"&amp;検索結果!$B$2&amp;"*"),1,0)</f>
        <v>1</v>
      </c>
      <c r="AB181" s="13">
        <f t="shared" si="10"/>
        <v>173</v>
      </c>
      <c r="AC181" s="13">
        <f t="shared" si="11"/>
        <v>173</v>
      </c>
      <c r="AD181" s="18" t="s">
        <v>273</v>
      </c>
      <c r="AE181" s="45" t="s">
        <v>1023</v>
      </c>
      <c r="AF181" s="18"/>
      <c r="AG181" s="13" t="str">
        <f t="shared" si="12"/>
        <v>かせっとてーぷ（けーすをふくむ）</v>
      </c>
      <c r="AH181" s="13" t="s">
        <v>1156</v>
      </c>
    </row>
    <row r="182" spans="27:34" ht="14.25" x14ac:dyDescent="0.15">
      <c r="AA182" s="13">
        <f>IF(COUNTIF(AH182,"*"&amp;検索結果!$B$2&amp;"*"),1,0)</f>
        <v>1</v>
      </c>
      <c r="AB182" s="13">
        <f t="shared" si="10"/>
        <v>174</v>
      </c>
      <c r="AC182" s="13">
        <f t="shared" si="11"/>
        <v>174</v>
      </c>
      <c r="AD182" s="18" t="s">
        <v>274</v>
      </c>
      <c r="AE182" s="24" t="s">
        <v>1024</v>
      </c>
      <c r="AF182" s="18" t="s">
        <v>925</v>
      </c>
      <c r="AG182" s="13" t="str">
        <f t="shared" si="12"/>
        <v>かったーないふ</v>
      </c>
      <c r="AH182" s="13" t="s">
        <v>1157</v>
      </c>
    </row>
    <row r="183" spans="27:34" ht="27" x14ac:dyDescent="0.15">
      <c r="AA183" s="13">
        <f>IF(COUNTIF(AH183,"*"&amp;検索結果!$B$2&amp;"*"),1,0)</f>
        <v>1</v>
      </c>
      <c r="AB183" s="13">
        <f t="shared" si="10"/>
        <v>175</v>
      </c>
      <c r="AC183" s="13">
        <f t="shared" si="11"/>
        <v>175</v>
      </c>
      <c r="AD183" s="18" t="s">
        <v>881</v>
      </c>
      <c r="AE183" s="44" t="s">
        <v>1028</v>
      </c>
      <c r="AF183" s="18" t="s">
        <v>148</v>
      </c>
      <c r="AG183" s="13" t="str">
        <f t="shared" si="12"/>
        <v>かっぷめんのこぶくろ（ぷらすちっくせいこぶくろ）</v>
      </c>
      <c r="AH183" s="13" t="s">
        <v>1158</v>
      </c>
    </row>
    <row r="184" spans="27:34" ht="27" x14ac:dyDescent="0.15">
      <c r="AA184" s="13">
        <f>IF(COUNTIF(AH184,"*"&amp;検索結果!$B$2&amp;"*"),1,0)</f>
        <v>1</v>
      </c>
      <c r="AB184" s="13">
        <f t="shared" si="10"/>
        <v>176</v>
      </c>
      <c r="AC184" s="13">
        <f t="shared" si="11"/>
        <v>176</v>
      </c>
      <c r="AD184" s="18" t="s">
        <v>275</v>
      </c>
      <c r="AE184" s="20" t="s">
        <v>1029</v>
      </c>
      <c r="AF184" s="18" t="s">
        <v>64</v>
      </c>
      <c r="AG184" s="13" t="str">
        <f t="shared" si="12"/>
        <v>かっぷめんのようき（かみせい）</v>
      </c>
      <c r="AH184" s="13" t="s">
        <v>1159</v>
      </c>
    </row>
    <row r="185" spans="27:34" ht="27" x14ac:dyDescent="0.15">
      <c r="AA185" s="13">
        <f>IF(COUNTIF(AH185,"*"&amp;検索結果!$B$2&amp;"*"),1,0)</f>
        <v>1</v>
      </c>
      <c r="AB185" s="13">
        <f t="shared" si="10"/>
        <v>177</v>
      </c>
      <c r="AC185" s="13">
        <f t="shared" si="11"/>
        <v>177</v>
      </c>
      <c r="AD185" s="18" t="s">
        <v>276</v>
      </c>
      <c r="AE185" s="44" t="s">
        <v>1028</v>
      </c>
      <c r="AF185" s="18" t="s">
        <v>148</v>
      </c>
      <c r="AG185" s="13" t="str">
        <f t="shared" si="12"/>
        <v>かっぷめんのようき（ぷらせい）</v>
      </c>
      <c r="AH185" s="13" t="s">
        <v>1160</v>
      </c>
    </row>
    <row r="186" spans="27:34" ht="14.25" x14ac:dyDescent="0.15">
      <c r="AA186" s="13">
        <f>IF(COUNTIF(AH186,"*"&amp;検索結果!$B$2&amp;"*"),1,0)</f>
        <v>1</v>
      </c>
      <c r="AB186" s="13">
        <f t="shared" si="10"/>
        <v>178</v>
      </c>
      <c r="AC186" s="13">
        <f t="shared" si="11"/>
        <v>178</v>
      </c>
      <c r="AD186" s="26" t="s">
        <v>992</v>
      </c>
      <c r="AE186" s="45" t="s">
        <v>1023</v>
      </c>
      <c r="AF186" s="18"/>
      <c r="AG186" s="13" t="str">
        <f t="shared" si="12"/>
        <v>かつら（うぃっぐ）</v>
      </c>
      <c r="AH186" s="13" t="s">
        <v>1161</v>
      </c>
    </row>
    <row r="187" spans="27:34" ht="14.25" x14ac:dyDescent="0.15">
      <c r="AA187" s="13">
        <f>IF(COUNTIF(AH187,"*"&amp;検索結果!$B$2&amp;"*"),1,0)</f>
        <v>1</v>
      </c>
      <c r="AB187" s="13">
        <f t="shared" si="10"/>
        <v>179</v>
      </c>
      <c r="AC187" s="13">
        <f t="shared" si="11"/>
        <v>179</v>
      </c>
      <c r="AD187" s="18" t="s">
        <v>277</v>
      </c>
      <c r="AE187" s="45" t="s">
        <v>1023</v>
      </c>
      <c r="AF187" s="18"/>
      <c r="AG187" s="13" t="str">
        <f t="shared" si="12"/>
        <v>かとりせんこう</v>
      </c>
      <c r="AH187" s="13" t="s">
        <v>1162</v>
      </c>
    </row>
    <row r="188" spans="27:34" ht="14.25" x14ac:dyDescent="0.15">
      <c r="AA188" s="13">
        <f>IF(COUNTIF(AH188,"*"&amp;検索結果!$B$2&amp;"*"),1,0)</f>
        <v>1</v>
      </c>
      <c r="AB188" s="13">
        <f t="shared" si="10"/>
        <v>180</v>
      </c>
      <c r="AC188" s="13">
        <f t="shared" si="11"/>
        <v>180</v>
      </c>
      <c r="AD188" s="18" t="s">
        <v>278</v>
      </c>
      <c r="AE188" s="46" t="s">
        <v>1027</v>
      </c>
      <c r="AF188" s="18" t="s">
        <v>18</v>
      </c>
      <c r="AG188" s="13" t="str">
        <f t="shared" si="12"/>
        <v>かとりせんこうのかん</v>
      </c>
      <c r="AH188" s="13" t="s">
        <v>1163</v>
      </c>
    </row>
    <row r="189" spans="27:34" ht="14.25" x14ac:dyDescent="0.15">
      <c r="AA189" s="13">
        <f>IF(COUNTIF(AH189,"*"&amp;検索結果!$B$2&amp;"*"),1,0)</f>
        <v>1</v>
      </c>
      <c r="AB189" s="13">
        <f t="shared" si="10"/>
        <v>181</v>
      </c>
      <c r="AC189" s="13">
        <f t="shared" si="11"/>
        <v>181</v>
      </c>
      <c r="AD189" s="18" t="s">
        <v>895</v>
      </c>
      <c r="AE189" s="24" t="s">
        <v>1024</v>
      </c>
      <c r="AF189" s="18"/>
      <c r="AG189" s="13" t="str">
        <f t="shared" si="12"/>
        <v>かとりまっと（でんきしき）</v>
      </c>
      <c r="AH189" s="13" t="s">
        <v>1164</v>
      </c>
    </row>
    <row r="190" spans="27:34" ht="14.25" x14ac:dyDescent="0.15">
      <c r="AA190" s="13">
        <f>IF(COUNTIF(AH190,"*"&amp;検索結果!$B$2&amp;"*"),1,0)</f>
        <v>1</v>
      </c>
      <c r="AB190" s="13">
        <f t="shared" si="10"/>
        <v>182</v>
      </c>
      <c r="AC190" s="13">
        <f t="shared" si="11"/>
        <v>182</v>
      </c>
      <c r="AD190" s="18" t="s">
        <v>279</v>
      </c>
      <c r="AE190" s="21" t="s">
        <v>1</v>
      </c>
      <c r="AF190" s="22" t="s">
        <v>65</v>
      </c>
      <c r="AG190" s="13" t="str">
        <f t="shared" si="12"/>
        <v>かぬー（ＦＲＰせい）</v>
      </c>
      <c r="AH190" s="13" t="s">
        <v>1165</v>
      </c>
    </row>
    <row r="191" spans="27:34" ht="14.25" x14ac:dyDescent="0.15">
      <c r="AA191" s="13">
        <f>IF(COUNTIF(AH191,"*"&amp;検索結果!$B$2&amp;"*"),1,0)</f>
        <v>1</v>
      </c>
      <c r="AB191" s="13">
        <f t="shared" si="10"/>
        <v>183</v>
      </c>
      <c r="AC191" s="13">
        <f t="shared" si="11"/>
        <v>183</v>
      </c>
      <c r="AD191" s="18" t="s">
        <v>280</v>
      </c>
      <c r="AE191" s="45" t="s">
        <v>1023</v>
      </c>
      <c r="AF191" s="18" t="s">
        <v>19</v>
      </c>
      <c r="AG191" s="13" t="str">
        <f t="shared" si="12"/>
        <v>かばん・ばっぐ</v>
      </c>
      <c r="AH191" s="13" t="s">
        <v>1166</v>
      </c>
    </row>
    <row r="192" spans="27:34" ht="14.25" x14ac:dyDescent="0.15">
      <c r="AA192" s="13">
        <f>IF(COUNTIF(AH192,"*"&amp;検索結果!$B$2&amp;"*"),1,0)</f>
        <v>1</v>
      </c>
      <c r="AB192" s="13">
        <f t="shared" si="10"/>
        <v>184</v>
      </c>
      <c r="AC192" s="13">
        <f t="shared" si="11"/>
        <v>184</v>
      </c>
      <c r="AD192" s="18" t="s">
        <v>281</v>
      </c>
      <c r="AE192" s="24" t="s">
        <v>1024</v>
      </c>
      <c r="AF192" s="18" t="s">
        <v>160</v>
      </c>
      <c r="AG192" s="13" t="str">
        <f t="shared" si="12"/>
        <v>かびん（とうきせい・がらすせい）</v>
      </c>
      <c r="AH192" s="13" t="s">
        <v>1167</v>
      </c>
    </row>
    <row r="193" spans="27:34" ht="14.25" x14ac:dyDescent="0.15">
      <c r="AA193" s="13">
        <f>IF(COUNTIF(AH193,"*"&amp;検索結果!$B$2&amp;"*"),1,0)</f>
        <v>1</v>
      </c>
      <c r="AB193" s="13">
        <f t="shared" si="10"/>
        <v>185</v>
      </c>
      <c r="AC193" s="13">
        <f t="shared" si="11"/>
        <v>185</v>
      </c>
      <c r="AD193" s="18" t="s">
        <v>894</v>
      </c>
      <c r="AE193" s="24" t="s">
        <v>1024</v>
      </c>
      <c r="AF193" s="18" t="s">
        <v>926</v>
      </c>
      <c r="AG193" s="13" t="str">
        <f t="shared" si="12"/>
        <v>かま</v>
      </c>
      <c r="AH193" s="13" t="s">
        <v>1168</v>
      </c>
    </row>
    <row r="194" spans="27:34" ht="14.25" x14ac:dyDescent="0.15">
      <c r="AA194" s="13">
        <f>IF(COUNTIF(AH194,"*"&amp;検索結果!$B$2&amp;"*"),1,0)</f>
        <v>1</v>
      </c>
      <c r="AB194" s="13">
        <f t="shared" si="10"/>
        <v>186</v>
      </c>
      <c r="AC194" s="13">
        <f t="shared" si="11"/>
        <v>186</v>
      </c>
      <c r="AD194" s="18" t="s">
        <v>282</v>
      </c>
      <c r="AE194" s="45" t="s">
        <v>1023</v>
      </c>
      <c r="AF194" s="18" t="s">
        <v>20</v>
      </c>
      <c r="AG194" s="13" t="str">
        <f t="shared" si="12"/>
        <v>かみおむつ</v>
      </c>
      <c r="AH194" s="13" t="s">
        <v>1169</v>
      </c>
    </row>
    <row r="195" spans="27:34" ht="14.25" x14ac:dyDescent="0.15">
      <c r="AA195" s="13">
        <f>IF(COUNTIF(AH195,"*"&amp;検索結果!$B$2&amp;"*"),1,0)</f>
        <v>1</v>
      </c>
      <c r="AB195" s="13">
        <f t="shared" si="10"/>
        <v>187</v>
      </c>
      <c r="AC195" s="13">
        <f t="shared" si="11"/>
        <v>187</v>
      </c>
      <c r="AD195" s="18" t="s">
        <v>283</v>
      </c>
      <c r="AE195" s="45" t="s">
        <v>1023</v>
      </c>
      <c r="AF195" s="18"/>
      <c r="AG195" s="13" t="str">
        <f t="shared" si="12"/>
        <v>かみくず（しゅれっだーごみをふくむ）</v>
      </c>
      <c r="AH195" s="13" t="s">
        <v>1170</v>
      </c>
    </row>
    <row r="196" spans="27:34" ht="14.25" x14ac:dyDescent="0.15">
      <c r="AA196" s="13">
        <f>IF(COUNTIF(AH196,"*"&amp;検索結果!$B$2&amp;"*"),1,0)</f>
        <v>1</v>
      </c>
      <c r="AB196" s="13">
        <f t="shared" ref="AB196:AB259" si="13">IF(AA196&lt;&gt;0,AB195+AA196,AB195)</f>
        <v>188</v>
      </c>
      <c r="AC196" s="13">
        <f t="shared" si="11"/>
        <v>188</v>
      </c>
      <c r="AD196" s="18" t="s">
        <v>284</v>
      </c>
      <c r="AE196" s="24" t="s">
        <v>1024</v>
      </c>
      <c r="AF196" s="18" t="s">
        <v>926</v>
      </c>
      <c r="AG196" s="13" t="str">
        <f t="shared" si="12"/>
        <v>かみそり</v>
      </c>
      <c r="AH196" s="13" t="s">
        <v>1171</v>
      </c>
    </row>
    <row r="197" spans="27:34" ht="27" x14ac:dyDescent="0.15">
      <c r="AA197" s="13">
        <f>IF(COUNTIF(AH197,"*"&amp;検索結果!$B$2&amp;"*"),1,0)</f>
        <v>1</v>
      </c>
      <c r="AB197" s="13">
        <f t="shared" si="13"/>
        <v>189</v>
      </c>
      <c r="AC197" s="13">
        <f t="shared" ref="AC197:AC260" si="14">IF(AA197&lt;&gt;0,AB197,"")</f>
        <v>189</v>
      </c>
      <c r="AD197" s="18" t="s">
        <v>842</v>
      </c>
      <c r="AE197" s="20" t="s">
        <v>1029</v>
      </c>
      <c r="AF197" s="18"/>
      <c r="AG197" s="13" t="str">
        <f t="shared" si="12"/>
        <v>かみぱっく（うちがわがぎんいろあるみ）</v>
      </c>
      <c r="AH197" s="13" t="s">
        <v>1172</v>
      </c>
    </row>
    <row r="198" spans="27:34" ht="14.25" x14ac:dyDescent="0.15">
      <c r="AA198" s="13">
        <f>IF(COUNTIF(AH198,"*"&amp;検索結果!$B$2&amp;"*"),1,0)</f>
        <v>1</v>
      </c>
      <c r="AB198" s="13">
        <f t="shared" si="13"/>
        <v>190</v>
      </c>
      <c r="AC198" s="13">
        <f t="shared" si="14"/>
        <v>190</v>
      </c>
      <c r="AD198" s="18" t="s">
        <v>285</v>
      </c>
      <c r="AE198" s="16" t="s">
        <v>95</v>
      </c>
      <c r="AF198" s="18" t="s">
        <v>35</v>
      </c>
      <c r="AG198" s="13" t="str">
        <f t="shared" si="12"/>
        <v>かみぱっく（ぎゅうにゅうぱっくなど）</v>
      </c>
      <c r="AH198" s="13" t="s">
        <v>1173</v>
      </c>
    </row>
    <row r="199" spans="27:34" ht="27" x14ac:dyDescent="0.15">
      <c r="AA199" s="13">
        <f>IF(COUNTIF(AH199,"*"&amp;検索結果!$B$2&amp;"*"),1,0)</f>
        <v>1</v>
      </c>
      <c r="AB199" s="13">
        <f t="shared" si="13"/>
        <v>191</v>
      </c>
      <c r="AC199" s="13">
        <f t="shared" si="14"/>
        <v>191</v>
      </c>
      <c r="AD199" s="18" t="s">
        <v>286</v>
      </c>
      <c r="AE199" s="20" t="s">
        <v>1029</v>
      </c>
      <c r="AF199" s="18"/>
      <c r="AG199" s="13" t="str">
        <f t="shared" si="12"/>
        <v>かみぶくろ</v>
      </c>
      <c r="AH199" s="13" t="s">
        <v>1174</v>
      </c>
    </row>
    <row r="200" spans="27:34" ht="14.25" x14ac:dyDescent="0.15">
      <c r="AA200" s="13">
        <f>IF(COUNTIF(AH200,"*"&amp;検索結果!$B$2&amp;"*"),1,0)</f>
        <v>1</v>
      </c>
      <c r="AB200" s="13">
        <f t="shared" si="13"/>
        <v>192</v>
      </c>
      <c r="AC200" s="13">
        <f t="shared" si="14"/>
        <v>192</v>
      </c>
      <c r="AD200" s="18" t="s">
        <v>287</v>
      </c>
      <c r="AE200" s="24" t="s">
        <v>1024</v>
      </c>
      <c r="AF200" s="18" t="s">
        <v>932</v>
      </c>
      <c r="AG200" s="13" t="str">
        <f t="shared" si="12"/>
        <v>かめら</v>
      </c>
      <c r="AH200" s="13" t="s">
        <v>1175</v>
      </c>
    </row>
    <row r="201" spans="27:34" ht="14.25" x14ac:dyDescent="0.15">
      <c r="AA201" s="13">
        <f>IF(COUNTIF(AH201,"*"&amp;検索結果!$B$2&amp;"*"),1,0)</f>
        <v>1</v>
      </c>
      <c r="AB201" s="13">
        <f t="shared" si="13"/>
        <v>193</v>
      </c>
      <c r="AC201" s="13">
        <f t="shared" si="14"/>
        <v>193</v>
      </c>
      <c r="AD201" s="18" t="s">
        <v>288</v>
      </c>
      <c r="AE201" s="21" t="s">
        <v>1</v>
      </c>
      <c r="AF201" s="22" t="s">
        <v>65</v>
      </c>
      <c r="AG201" s="13" t="str">
        <f t="shared" si="12"/>
        <v>かやっく（ＦＲＰせい）</v>
      </c>
      <c r="AH201" s="13" t="s">
        <v>1176</v>
      </c>
    </row>
    <row r="202" spans="27:34" ht="14.25" x14ac:dyDescent="0.15">
      <c r="AA202" s="13">
        <f>IF(COUNTIF(AH202,"*"&amp;検索結果!$B$2&amp;"*"),1,0)</f>
        <v>1</v>
      </c>
      <c r="AB202" s="13">
        <f t="shared" si="13"/>
        <v>194</v>
      </c>
      <c r="AC202" s="13">
        <f t="shared" si="14"/>
        <v>194</v>
      </c>
      <c r="AD202" s="18" t="s">
        <v>289</v>
      </c>
      <c r="AE202" s="45" t="s">
        <v>1023</v>
      </c>
      <c r="AF202" s="18" t="s">
        <v>71</v>
      </c>
      <c r="AG202" s="13" t="str">
        <f t="shared" si="12"/>
        <v>からーぼっくす</v>
      </c>
      <c r="AH202" s="13" t="s">
        <v>1177</v>
      </c>
    </row>
    <row r="203" spans="27:34" ht="14.25" x14ac:dyDescent="0.15">
      <c r="AA203" s="13">
        <f>IF(COUNTIF(AH203,"*"&amp;検索結果!$B$2&amp;"*"),1,0)</f>
        <v>1</v>
      </c>
      <c r="AB203" s="13">
        <f t="shared" si="13"/>
        <v>195</v>
      </c>
      <c r="AC203" s="13">
        <f t="shared" si="14"/>
        <v>195</v>
      </c>
      <c r="AD203" s="18" t="s">
        <v>289</v>
      </c>
      <c r="AE203" s="19" t="s">
        <v>1026</v>
      </c>
      <c r="AF203" s="18" t="s">
        <v>153</v>
      </c>
      <c r="AG203" s="13" t="str">
        <f t="shared" si="12"/>
        <v>からーぼっくす</v>
      </c>
      <c r="AH203" s="13" t="s">
        <v>1177</v>
      </c>
    </row>
    <row r="204" spans="27:34" ht="14.25" x14ac:dyDescent="0.15">
      <c r="AA204" s="13">
        <f>IF(COUNTIF(AH204,"*"&amp;検索結果!$B$2&amp;"*"),1,0)</f>
        <v>1</v>
      </c>
      <c r="AB204" s="13">
        <f t="shared" si="13"/>
        <v>196</v>
      </c>
      <c r="AC204" s="13">
        <f t="shared" si="14"/>
        <v>196</v>
      </c>
      <c r="AD204" s="18" t="s">
        <v>290</v>
      </c>
      <c r="AE204" s="19" t="s">
        <v>1026</v>
      </c>
      <c r="AF204" s="18" t="s">
        <v>21</v>
      </c>
      <c r="AG204" s="13" t="str">
        <f t="shared" si="12"/>
        <v>からおけせっと</v>
      </c>
      <c r="AH204" s="13" t="s">
        <v>1178</v>
      </c>
    </row>
    <row r="205" spans="27:34" ht="40.5" x14ac:dyDescent="0.15">
      <c r="AA205" s="13">
        <f>IF(COUNTIF(AH205,"*"&amp;検索結果!$B$2&amp;"*"),1,0)</f>
        <v>1</v>
      </c>
      <c r="AB205" s="13">
        <f t="shared" si="13"/>
        <v>197</v>
      </c>
      <c r="AC205" s="13">
        <f t="shared" si="14"/>
        <v>197</v>
      </c>
      <c r="AD205" s="18" t="s">
        <v>291</v>
      </c>
      <c r="AE205" s="19" t="s">
        <v>1025</v>
      </c>
      <c r="AF205" s="18" t="s">
        <v>928</v>
      </c>
      <c r="AG205" s="13" t="str">
        <f t="shared" si="12"/>
        <v>がらす</v>
      </c>
      <c r="AH205" s="13" t="s">
        <v>1179</v>
      </c>
    </row>
    <row r="206" spans="27:34" ht="14.25" x14ac:dyDescent="0.15">
      <c r="AA206" s="13">
        <f>IF(COUNTIF(AH206,"*"&amp;検索結果!$B$2&amp;"*"),1,0)</f>
        <v>1</v>
      </c>
      <c r="AB206" s="13">
        <f t="shared" si="13"/>
        <v>198</v>
      </c>
      <c r="AC206" s="13">
        <f t="shared" si="14"/>
        <v>198</v>
      </c>
      <c r="AD206" s="18" t="s">
        <v>292</v>
      </c>
      <c r="AE206" s="24" t="s">
        <v>1024</v>
      </c>
      <c r="AF206" s="22" t="s">
        <v>17</v>
      </c>
      <c r="AG206" s="13" t="str">
        <f t="shared" si="12"/>
        <v>がらすくりーなー（すぷれーかん）</v>
      </c>
      <c r="AH206" s="13" t="s">
        <v>1180</v>
      </c>
    </row>
    <row r="207" spans="27:34" ht="14.25" x14ac:dyDescent="0.15">
      <c r="AA207" s="13">
        <f>IF(COUNTIF(AH207,"*"&amp;検索結果!$B$2&amp;"*"),1,0)</f>
        <v>1</v>
      </c>
      <c r="AB207" s="13">
        <f t="shared" si="13"/>
        <v>199</v>
      </c>
      <c r="AC207" s="13">
        <f t="shared" si="14"/>
        <v>199</v>
      </c>
      <c r="AD207" s="18" t="s">
        <v>293</v>
      </c>
      <c r="AE207" s="24" t="s">
        <v>1024</v>
      </c>
      <c r="AF207" s="22" t="s">
        <v>160</v>
      </c>
      <c r="AG207" s="13" t="str">
        <f t="shared" si="12"/>
        <v>がらすこっぷ</v>
      </c>
      <c r="AH207" s="13" t="s">
        <v>1181</v>
      </c>
    </row>
    <row r="208" spans="27:34" ht="14.25" x14ac:dyDescent="0.15">
      <c r="AA208" s="13">
        <f>IF(COUNTIF(AH208,"*"&amp;検索結果!$B$2&amp;"*"),1,0)</f>
        <v>1</v>
      </c>
      <c r="AB208" s="13">
        <f t="shared" si="13"/>
        <v>200</v>
      </c>
      <c r="AC208" s="13">
        <f t="shared" si="14"/>
        <v>200</v>
      </c>
      <c r="AD208" s="18" t="s">
        <v>294</v>
      </c>
      <c r="AE208" s="19" t="s">
        <v>1026</v>
      </c>
      <c r="AF208" s="18" t="s">
        <v>48</v>
      </c>
      <c r="AG208" s="13" t="str">
        <f t="shared" si="12"/>
        <v>がらすしょうじ、がらすど</v>
      </c>
      <c r="AH208" s="13" t="s">
        <v>1182</v>
      </c>
    </row>
    <row r="209" spans="27:34" ht="14.25" x14ac:dyDescent="0.15">
      <c r="AA209" s="13">
        <f>IF(COUNTIF(AH209,"*"&amp;検索結果!$B$2&amp;"*"),1,0)</f>
        <v>1</v>
      </c>
      <c r="AB209" s="13">
        <f t="shared" si="13"/>
        <v>201</v>
      </c>
      <c r="AC209" s="13">
        <f t="shared" si="14"/>
        <v>201</v>
      </c>
      <c r="AD209" s="26" t="s">
        <v>295</v>
      </c>
      <c r="AE209" s="24" t="s">
        <v>1024</v>
      </c>
      <c r="AF209" s="22" t="s">
        <v>160</v>
      </c>
      <c r="AG209" s="13" t="str">
        <f t="shared" si="12"/>
        <v>がらすせいひん</v>
      </c>
      <c r="AH209" s="13" t="s">
        <v>1183</v>
      </c>
    </row>
    <row r="210" spans="27:34" ht="14.25" x14ac:dyDescent="0.15">
      <c r="AA210" s="13">
        <f>IF(COUNTIF(AH210,"*"&amp;検索結果!$B$2&amp;"*"),1,0)</f>
        <v>1</v>
      </c>
      <c r="AB210" s="13">
        <f t="shared" si="13"/>
        <v>202</v>
      </c>
      <c r="AC210" s="13">
        <f t="shared" si="14"/>
        <v>202</v>
      </c>
      <c r="AD210" s="26" t="s">
        <v>296</v>
      </c>
      <c r="AE210" s="24" t="s">
        <v>1024</v>
      </c>
      <c r="AF210" s="18"/>
      <c r="AG210" s="13" t="str">
        <f t="shared" si="12"/>
        <v>かるいし（かるいし）</v>
      </c>
      <c r="AH210" s="13" t="s">
        <v>1184</v>
      </c>
    </row>
    <row r="211" spans="27:34" ht="40.5" x14ac:dyDescent="0.15">
      <c r="AA211" s="13">
        <f>IF(COUNTIF(AH211,"*"&amp;検索結果!$B$2&amp;"*"),1,0)</f>
        <v>1</v>
      </c>
      <c r="AB211" s="13">
        <f t="shared" si="13"/>
        <v>203</v>
      </c>
      <c r="AC211" s="13">
        <f t="shared" si="14"/>
        <v>203</v>
      </c>
      <c r="AD211" s="26" t="s">
        <v>297</v>
      </c>
      <c r="AE211" s="47" t="s">
        <v>22</v>
      </c>
      <c r="AF211" s="18" t="s">
        <v>939</v>
      </c>
      <c r="AG211" s="13" t="str">
        <f t="shared" si="12"/>
        <v>かわじゃん</v>
      </c>
      <c r="AH211" s="13" t="s">
        <v>1185</v>
      </c>
    </row>
    <row r="212" spans="27:34" ht="14.25" x14ac:dyDescent="0.15">
      <c r="AA212" s="13">
        <f>IF(COUNTIF(AH212,"*"&amp;検索結果!$B$2&amp;"*"),1,0)</f>
        <v>1</v>
      </c>
      <c r="AB212" s="13">
        <f t="shared" si="13"/>
        <v>204</v>
      </c>
      <c r="AC212" s="13">
        <f t="shared" si="14"/>
        <v>204</v>
      </c>
      <c r="AD212" s="18" t="s">
        <v>298</v>
      </c>
      <c r="AE212" s="21" t="s">
        <v>1</v>
      </c>
      <c r="AF212" s="22"/>
      <c r="AG212" s="13" t="str">
        <f t="shared" si="12"/>
        <v>かわら</v>
      </c>
      <c r="AH212" s="13" t="s">
        <v>1186</v>
      </c>
    </row>
    <row r="213" spans="27:34" ht="27" x14ac:dyDescent="0.15">
      <c r="AA213" s="13">
        <f>IF(COUNTIF(AH213,"*"&amp;検索結果!$B$2&amp;"*"),1,0)</f>
        <v>1</v>
      </c>
      <c r="AB213" s="13">
        <f t="shared" si="13"/>
        <v>205</v>
      </c>
      <c r="AC213" s="13">
        <f t="shared" si="14"/>
        <v>205</v>
      </c>
      <c r="AD213" s="18" t="s">
        <v>299</v>
      </c>
      <c r="AE213" s="19" t="s">
        <v>1025</v>
      </c>
      <c r="AF213" s="18" t="s">
        <v>96</v>
      </c>
      <c r="AG213" s="13" t="str">
        <f t="shared" si="12"/>
        <v>かんきせん</v>
      </c>
      <c r="AH213" s="13" t="s">
        <v>1187</v>
      </c>
    </row>
    <row r="214" spans="27:34" ht="27" x14ac:dyDescent="0.15">
      <c r="AA214" s="13">
        <f>IF(COUNTIF(AH214,"*"&amp;検索結果!$B$2&amp;"*"),1,0)</f>
        <v>1</v>
      </c>
      <c r="AB214" s="13">
        <f t="shared" si="13"/>
        <v>206</v>
      </c>
      <c r="AC214" s="13">
        <f t="shared" si="14"/>
        <v>206</v>
      </c>
      <c r="AD214" s="18" t="s">
        <v>300</v>
      </c>
      <c r="AE214" s="20" t="s">
        <v>1029</v>
      </c>
      <c r="AF214" s="18" t="s">
        <v>144</v>
      </c>
      <c r="AG214" s="13" t="str">
        <f t="shared" si="12"/>
        <v>かんしょうざい（かみせい）</v>
      </c>
      <c r="AH214" s="13" t="s">
        <v>1188</v>
      </c>
    </row>
    <row r="215" spans="27:34" ht="27" x14ac:dyDescent="0.15">
      <c r="AA215" s="13">
        <f>IF(COUNTIF(AH215,"*"&amp;検索結果!$B$2&amp;"*"),1,0)</f>
        <v>1</v>
      </c>
      <c r="AB215" s="13">
        <f t="shared" si="13"/>
        <v>207</v>
      </c>
      <c r="AC215" s="13">
        <f t="shared" si="14"/>
        <v>207</v>
      </c>
      <c r="AD215" s="18" t="s">
        <v>301</v>
      </c>
      <c r="AE215" s="44" t="s">
        <v>1028</v>
      </c>
      <c r="AF215" s="18" t="s">
        <v>144</v>
      </c>
      <c r="AG215" s="13" t="str">
        <f t="shared" si="12"/>
        <v>かんしょうざい（はっぽうすちろーる・ぷらせい）</v>
      </c>
      <c r="AH215" s="13" t="s">
        <v>1189</v>
      </c>
    </row>
    <row r="216" spans="27:34" ht="14.25" x14ac:dyDescent="0.15">
      <c r="AA216" s="13">
        <f>IF(COUNTIF(AH216,"*"&amp;検索結果!$B$2&amp;"*"),1,0)</f>
        <v>1</v>
      </c>
      <c r="AB216" s="13">
        <f t="shared" si="13"/>
        <v>208</v>
      </c>
      <c r="AC216" s="13">
        <f t="shared" si="14"/>
        <v>208</v>
      </c>
      <c r="AD216" s="18" t="s">
        <v>303</v>
      </c>
      <c r="AE216" s="45" t="s">
        <v>1023</v>
      </c>
      <c r="AF216" s="18"/>
      <c r="AG216" s="13" t="str">
        <f t="shared" si="12"/>
        <v>かんそうざい</v>
      </c>
      <c r="AH216" s="13" t="s">
        <v>1190</v>
      </c>
    </row>
    <row r="217" spans="27:34" ht="14.25" x14ac:dyDescent="0.15">
      <c r="AA217" s="13">
        <f>IF(COUNTIF(AH217,"*"&amp;検索結果!$B$2&amp;"*"),1,0)</f>
        <v>1</v>
      </c>
      <c r="AB217" s="13">
        <f t="shared" si="13"/>
        <v>209</v>
      </c>
      <c r="AC217" s="13">
        <f t="shared" si="14"/>
        <v>209</v>
      </c>
      <c r="AD217" s="18" t="s">
        <v>302</v>
      </c>
      <c r="AE217" s="46" t="s">
        <v>1027</v>
      </c>
      <c r="AF217" s="18" t="s">
        <v>88</v>
      </c>
      <c r="AG217" s="13" t="str">
        <f t="shared" si="12"/>
        <v>かんづめのかん（しょくよう・いんりょうよう）</v>
      </c>
      <c r="AH217" s="13" t="s">
        <v>1191</v>
      </c>
    </row>
    <row r="218" spans="27:34" ht="27" x14ac:dyDescent="0.15">
      <c r="AA218" s="13">
        <f>IF(COUNTIF(AH218,"*"&amp;検索結果!$B$2&amp;"*"),1,0)</f>
        <v>1</v>
      </c>
      <c r="AB218" s="13">
        <f t="shared" si="13"/>
        <v>210</v>
      </c>
      <c r="AC218" s="13">
        <f t="shared" si="14"/>
        <v>210</v>
      </c>
      <c r="AD218" s="26" t="s">
        <v>304</v>
      </c>
      <c r="AE218" s="27" t="s">
        <v>98</v>
      </c>
      <c r="AF218" s="18" t="s">
        <v>111</v>
      </c>
      <c r="AG218" s="13" t="str">
        <f t="shared" si="12"/>
        <v>かんでんち</v>
      </c>
      <c r="AH218" s="13" t="s">
        <v>1192</v>
      </c>
    </row>
    <row r="219" spans="27:34" ht="14.25" x14ac:dyDescent="0.15">
      <c r="AA219" s="13">
        <f>IF(COUNTIF(AH219,"*"&amp;検索結果!$B$2&amp;"*"),1,0)</f>
        <v>1</v>
      </c>
      <c r="AB219" s="13">
        <f t="shared" si="13"/>
        <v>211</v>
      </c>
      <c r="AC219" s="13">
        <f t="shared" si="14"/>
        <v>211</v>
      </c>
      <c r="AD219" s="18" t="s">
        <v>305</v>
      </c>
      <c r="AE219" s="45" t="s">
        <v>1023</v>
      </c>
      <c r="AF219" s="18" t="s">
        <v>36</v>
      </c>
      <c r="AG219" s="13" t="str">
        <f t="shared" si="12"/>
        <v>かんようしょくぶつ</v>
      </c>
      <c r="AH219" s="13" t="s">
        <v>1193</v>
      </c>
    </row>
    <row r="220" spans="27:34" ht="27" x14ac:dyDescent="0.15">
      <c r="AA220" s="13">
        <f>IF(COUNTIF(AH220,"*"&amp;検索結果!$B$2&amp;"*"),1,0)</f>
        <v>1</v>
      </c>
      <c r="AB220" s="13">
        <f t="shared" si="13"/>
        <v>212</v>
      </c>
      <c r="AC220" s="13">
        <f t="shared" si="14"/>
        <v>212</v>
      </c>
      <c r="AD220" s="18" t="s">
        <v>305</v>
      </c>
      <c r="AE220" s="19" t="s">
        <v>1026</v>
      </c>
      <c r="AF220" s="18" t="s">
        <v>154</v>
      </c>
      <c r="AG220" s="13" t="str">
        <f t="shared" si="12"/>
        <v>かんようしょくぶつ</v>
      </c>
      <c r="AH220" s="13" t="s">
        <v>1193</v>
      </c>
    </row>
    <row r="221" spans="27:34" ht="14.25" x14ac:dyDescent="0.15">
      <c r="AA221" s="13">
        <f>IF(COUNTIF(AH221,"*"&amp;検索結果!$B$2&amp;"*"),1,0)</f>
        <v>1</v>
      </c>
      <c r="AB221" s="13">
        <f t="shared" si="13"/>
        <v>213</v>
      </c>
      <c r="AC221" s="13">
        <f t="shared" si="14"/>
        <v>213</v>
      </c>
      <c r="AD221" s="33"/>
      <c r="AE221" s="32"/>
      <c r="AF221" s="31"/>
      <c r="AG221" s="13" t="str">
        <f t="shared" si="12"/>
        <v/>
      </c>
      <c r="AH221" s="13" t="s">
        <v>1066</v>
      </c>
    </row>
    <row r="222" spans="27:34" ht="14.25" x14ac:dyDescent="0.15">
      <c r="AA222" s="13">
        <f>IF(COUNTIF(AH222,"*"&amp;検索結果!$B$2&amp;"*"),1,0)</f>
        <v>1</v>
      </c>
      <c r="AB222" s="13">
        <f t="shared" si="13"/>
        <v>214</v>
      </c>
      <c r="AC222" s="13">
        <f t="shared" si="14"/>
        <v>214</v>
      </c>
      <c r="AD222" s="33"/>
      <c r="AE222" s="32"/>
      <c r="AF222" s="31"/>
      <c r="AG222" s="13" t="str">
        <f t="shared" ref="AG222:AG285" si="15">PHONETIC(AD222)</f>
        <v/>
      </c>
      <c r="AH222" s="13" t="s">
        <v>1066</v>
      </c>
    </row>
    <row r="223" spans="27:34" ht="14.25" x14ac:dyDescent="0.15">
      <c r="AA223" s="13">
        <f>IF(COUNTIF(AH223,"*"&amp;検索結果!$B$2&amp;"*"),1,0)</f>
        <v>1</v>
      </c>
      <c r="AB223" s="13">
        <f t="shared" si="13"/>
        <v>215</v>
      </c>
      <c r="AC223" s="13">
        <f t="shared" si="14"/>
        <v>215</v>
      </c>
      <c r="AD223" s="33"/>
      <c r="AE223" s="32"/>
      <c r="AF223" s="31"/>
      <c r="AG223" s="13" t="str">
        <f t="shared" si="15"/>
        <v/>
      </c>
      <c r="AH223" s="13" t="s">
        <v>1066</v>
      </c>
    </row>
    <row r="224" spans="27:34" ht="14.25" x14ac:dyDescent="0.15">
      <c r="AA224" s="13">
        <f>IF(COUNTIF(AH224,"*"&amp;検索結果!$B$2&amp;"*"),1,0)</f>
        <v>1</v>
      </c>
      <c r="AB224" s="13">
        <f t="shared" si="13"/>
        <v>216</v>
      </c>
      <c r="AC224" s="13">
        <f t="shared" si="14"/>
        <v>216</v>
      </c>
      <c r="AD224" s="33"/>
      <c r="AE224" s="32"/>
      <c r="AF224" s="31"/>
      <c r="AG224" s="13" t="str">
        <f t="shared" si="15"/>
        <v/>
      </c>
      <c r="AH224" s="13" t="s">
        <v>1066</v>
      </c>
    </row>
    <row r="225" spans="27:34" ht="14.25" x14ac:dyDescent="0.15">
      <c r="AA225" s="13">
        <f>IF(COUNTIF(AH225,"*"&amp;検索結果!$B$2&amp;"*"),1,0)</f>
        <v>1</v>
      </c>
      <c r="AB225" s="13">
        <f t="shared" si="13"/>
        <v>217</v>
      </c>
      <c r="AC225" s="13">
        <f t="shared" si="14"/>
        <v>217</v>
      </c>
      <c r="AD225" s="33"/>
      <c r="AE225" s="32"/>
      <c r="AF225" s="31"/>
      <c r="AG225" s="13" t="str">
        <f t="shared" si="15"/>
        <v/>
      </c>
      <c r="AH225" s="13" t="s">
        <v>1066</v>
      </c>
    </row>
    <row r="226" spans="27:34" ht="14.25" x14ac:dyDescent="0.15">
      <c r="AA226" s="13">
        <f>IF(COUNTIF(AH226,"*"&amp;検索結果!$B$2&amp;"*"),1,0)</f>
        <v>1</v>
      </c>
      <c r="AB226" s="13">
        <f t="shared" si="13"/>
        <v>218</v>
      </c>
      <c r="AC226" s="13">
        <f t="shared" si="14"/>
        <v>218</v>
      </c>
      <c r="AD226" s="33"/>
      <c r="AE226" s="32"/>
      <c r="AF226" s="31"/>
      <c r="AG226" s="13" t="str">
        <f t="shared" si="15"/>
        <v/>
      </c>
      <c r="AH226" s="13" t="s">
        <v>1066</v>
      </c>
    </row>
    <row r="227" spans="27:34" ht="14.25" x14ac:dyDescent="0.15">
      <c r="AA227" s="13">
        <f>IF(COUNTIF(AH227,"*"&amp;検索結果!$B$2&amp;"*"),1,0)</f>
        <v>1</v>
      </c>
      <c r="AB227" s="13">
        <f t="shared" si="13"/>
        <v>219</v>
      </c>
      <c r="AC227" s="13">
        <f t="shared" si="14"/>
        <v>219</v>
      </c>
      <c r="AD227" s="33"/>
      <c r="AE227" s="32"/>
      <c r="AF227" s="31"/>
      <c r="AG227" s="13" t="str">
        <f t="shared" si="15"/>
        <v/>
      </c>
      <c r="AH227" s="13" t="s">
        <v>1066</v>
      </c>
    </row>
    <row r="228" spans="27:34" ht="14.25" x14ac:dyDescent="0.15">
      <c r="AA228" s="13">
        <f>IF(COUNTIF(AH228,"*"&amp;検索結果!$B$2&amp;"*"),1,0)</f>
        <v>1</v>
      </c>
      <c r="AB228" s="13">
        <f t="shared" si="13"/>
        <v>220</v>
      </c>
      <c r="AC228" s="13">
        <f t="shared" si="14"/>
        <v>220</v>
      </c>
      <c r="AD228" s="33"/>
      <c r="AE228" s="32"/>
      <c r="AF228" s="31"/>
      <c r="AG228" s="13" t="str">
        <f t="shared" si="15"/>
        <v/>
      </c>
      <c r="AH228" s="13" t="s">
        <v>1066</v>
      </c>
    </row>
    <row r="229" spans="27:34" ht="14.25" x14ac:dyDescent="0.15">
      <c r="AA229" s="13">
        <f>IF(COUNTIF(AH229,"*"&amp;検索結果!$B$2&amp;"*"),1,0)</f>
        <v>1</v>
      </c>
      <c r="AB229" s="13">
        <f t="shared" si="13"/>
        <v>221</v>
      </c>
      <c r="AC229" s="13">
        <f t="shared" si="14"/>
        <v>221</v>
      </c>
      <c r="AD229" s="33"/>
      <c r="AE229" s="32"/>
      <c r="AF229" s="31"/>
      <c r="AG229" s="13" t="str">
        <f t="shared" si="15"/>
        <v/>
      </c>
      <c r="AH229" s="13" t="s">
        <v>1066</v>
      </c>
    </row>
    <row r="230" spans="27:34" ht="14.25" x14ac:dyDescent="0.15">
      <c r="AA230" s="13">
        <f>IF(COUNTIF(AH230,"*"&amp;検索結果!$B$2&amp;"*"),1,0)</f>
        <v>1</v>
      </c>
      <c r="AB230" s="13">
        <f t="shared" si="13"/>
        <v>222</v>
      </c>
      <c r="AC230" s="13">
        <f t="shared" si="14"/>
        <v>222</v>
      </c>
      <c r="AD230" s="33"/>
      <c r="AE230" s="32"/>
      <c r="AF230" s="31"/>
      <c r="AG230" s="13" t="str">
        <f t="shared" si="15"/>
        <v/>
      </c>
      <c r="AH230" s="13" t="s">
        <v>1066</v>
      </c>
    </row>
    <row r="231" spans="27:34" ht="14.25" x14ac:dyDescent="0.15">
      <c r="AA231" s="13">
        <f>IF(COUNTIF(AH231,"*"&amp;検索結果!$B$2&amp;"*"),1,0)</f>
        <v>1</v>
      </c>
      <c r="AB231" s="13">
        <f t="shared" si="13"/>
        <v>223</v>
      </c>
      <c r="AC231" s="13">
        <f t="shared" si="14"/>
        <v>223</v>
      </c>
      <c r="AD231" s="33"/>
      <c r="AE231" s="32"/>
      <c r="AF231" s="31"/>
      <c r="AG231" s="13" t="str">
        <f t="shared" si="15"/>
        <v/>
      </c>
      <c r="AH231" s="13" t="s">
        <v>1066</v>
      </c>
    </row>
    <row r="232" spans="27:34" ht="14.25" x14ac:dyDescent="0.15">
      <c r="AA232" s="13">
        <f>IF(COUNTIF(AH232,"*"&amp;検索結果!$B$2&amp;"*"),1,0)</f>
        <v>1</v>
      </c>
      <c r="AB232" s="13">
        <f t="shared" si="13"/>
        <v>224</v>
      </c>
      <c r="AC232" s="13">
        <f t="shared" si="14"/>
        <v>224</v>
      </c>
      <c r="AD232" s="33"/>
      <c r="AE232" s="32"/>
      <c r="AF232" s="31"/>
      <c r="AG232" s="13" t="str">
        <f t="shared" si="15"/>
        <v/>
      </c>
      <c r="AH232" s="13" t="s">
        <v>1066</v>
      </c>
    </row>
    <row r="233" spans="27:34" ht="14.25" x14ac:dyDescent="0.15">
      <c r="AA233" s="13">
        <f>IF(COUNTIF(AH233,"*"&amp;検索結果!$B$2&amp;"*"),1,0)</f>
        <v>1</v>
      </c>
      <c r="AB233" s="13">
        <f t="shared" si="13"/>
        <v>225</v>
      </c>
      <c r="AC233" s="13">
        <f t="shared" si="14"/>
        <v>225</v>
      </c>
      <c r="AD233" s="33"/>
      <c r="AE233" s="32"/>
      <c r="AF233" s="31"/>
      <c r="AG233" s="13" t="str">
        <f t="shared" si="15"/>
        <v/>
      </c>
      <c r="AH233" s="13" t="s">
        <v>1066</v>
      </c>
    </row>
    <row r="234" spans="27:34" ht="14.25" x14ac:dyDescent="0.15">
      <c r="AA234" s="13">
        <f>IF(COUNTIF(AH234,"*"&amp;検索結果!$B$2&amp;"*"),1,0)</f>
        <v>1</v>
      </c>
      <c r="AB234" s="13">
        <f t="shared" si="13"/>
        <v>226</v>
      </c>
      <c r="AC234" s="13">
        <f t="shared" si="14"/>
        <v>226</v>
      </c>
      <c r="AD234" s="33"/>
      <c r="AE234" s="32"/>
      <c r="AF234" s="31"/>
      <c r="AG234" s="13" t="str">
        <f t="shared" si="15"/>
        <v/>
      </c>
      <c r="AH234" s="13" t="s">
        <v>1066</v>
      </c>
    </row>
    <row r="235" spans="27:34" ht="14.25" x14ac:dyDescent="0.15">
      <c r="AA235" s="13">
        <f>IF(COUNTIF(AH235,"*"&amp;検索結果!$B$2&amp;"*"),1,0)</f>
        <v>1</v>
      </c>
      <c r="AB235" s="13">
        <f t="shared" si="13"/>
        <v>227</v>
      </c>
      <c r="AC235" s="13">
        <f t="shared" si="14"/>
        <v>227</v>
      </c>
      <c r="AD235" s="33"/>
      <c r="AE235" s="32"/>
      <c r="AF235" s="31"/>
      <c r="AG235" s="13" t="str">
        <f t="shared" si="15"/>
        <v/>
      </c>
      <c r="AH235" s="13" t="s">
        <v>1066</v>
      </c>
    </row>
    <row r="236" spans="27:34" ht="14.25" x14ac:dyDescent="0.15">
      <c r="AA236" s="13">
        <f>IF(COUNTIF(AH236,"*"&amp;検索結果!$B$2&amp;"*"),1,0)</f>
        <v>1</v>
      </c>
      <c r="AB236" s="13">
        <f t="shared" si="13"/>
        <v>228</v>
      </c>
      <c r="AC236" s="13">
        <f t="shared" si="14"/>
        <v>228</v>
      </c>
      <c r="AD236" s="33"/>
      <c r="AE236" s="32"/>
      <c r="AF236" s="31"/>
      <c r="AG236" s="13" t="str">
        <f t="shared" si="15"/>
        <v/>
      </c>
      <c r="AH236" s="13" t="s">
        <v>1066</v>
      </c>
    </row>
    <row r="237" spans="27:34" ht="17.25" x14ac:dyDescent="0.15">
      <c r="AA237" s="13">
        <f>IF(COUNTIF(AH237,"*"&amp;検索結果!$B$2&amp;"*"),1,0)</f>
        <v>0</v>
      </c>
      <c r="AB237" s="13">
        <f t="shared" si="13"/>
        <v>228</v>
      </c>
      <c r="AC237" s="13" t="str">
        <f t="shared" si="14"/>
        <v/>
      </c>
      <c r="AD237" s="38" t="s">
        <v>306</v>
      </c>
      <c r="AE237" s="43"/>
      <c r="AF237" s="15"/>
      <c r="AG237" s="13" t="str">
        <f t="shared" si="15"/>
        <v>き</v>
      </c>
      <c r="AH237" s="13"/>
    </row>
    <row r="238" spans="27:34" ht="40.5" x14ac:dyDescent="0.15">
      <c r="AA238" s="13">
        <f>IF(COUNTIF(AH238,"*"&amp;検索結果!$B$2&amp;"*"),1,0)</f>
        <v>1</v>
      </c>
      <c r="AB238" s="13">
        <f t="shared" si="13"/>
        <v>229</v>
      </c>
      <c r="AC238" s="13">
        <f t="shared" si="14"/>
        <v>229</v>
      </c>
      <c r="AD238" s="18" t="s">
        <v>307</v>
      </c>
      <c r="AE238" s="45" t="s">
        <v>1023</v>
      </c>
      <c r="AF238" s="22" t="s">
        <v>907</v>
      </c>
      <c r="AG238" s="13" t="str">
        <f t="shared" si="15"/>
        <v>き（きぎれ、きのえだ、きのみき）</v>
      </c>
      <c r="AH238" s="13" t="s">
        <v>1194</v>
      </c>
    </row>
    <row r="239" spans="27:34" ht="14.25" x14ac:dyDescent="0.15">
      <c r="AA239" s="13">
        <f>IF(COUNTIF(AH239,"*"&amp;検索結果!$B$2&amp;"*"),1,0)</f>
        <v>1</v>
      </c>
      <c r="AB239" s="13">
        <f t="shared" si="13"/>
        <v>230</v>
      </c>
      <c r="AC239" s="13">
        <f t="shared" si="14"/>
        <v>230</v>
      </c>
      <c r="AD239" s="18" t="s">
        <v>843</v>
      </c>
      <c r="AE239" s="21" t="s">
        <v>1</v>
      </c>
      <c r="AF239" s="18" t="s">
        <v>913</v>
      </c>
      <c r="AG239" s="13" t="str">
        <f t="shared" si="15"/>
        <v>き（ききれ、きのえだ、きのみき）</v>
      </c>
      <c r="AH239" s="13" t="s">
        <v>1195</v>
      </c>
    </row>
    <row r="240" spans="27:34" ht="27" x14ac:dyDescent="0.15">
      <c r="AA240" s="13">
        <f>IF(COUNTIF(AH240,"*"&amp;検索結果!$B$2&amp;"*"),1,0)</f>
        <v>1</v>
      </c>
      <c r="AB240" s="13">
        <f t="shared" si="13"/>
        <v>231</v>
      </c>
      <c r="AC240" s="13">
        <f t="shared" si="14"/>
        <v>231</v>
      </c>
      <c r="AD240" s="18" t="s">
        <v>896</v>
      </c>
      <c r="AE240" s="19" t="s">
        <v>1025</v>
      </c>
      <c r="AF240" s="18" t="s">
        <v>45</v>
      </c>
      <c r="AG240" s="13" t="str">
        <f t="shared" si="15"/>
        <v>きーぼーど（おんがくよう）</v>
      </c>
      <c r="AH240" s="13" t="s">
        <v>1196</v>
      </c>
    </row>
    <row r="241" spans="27:34" ht="27" x14ac:dyDescent="0.15">
      <c r="AA241" s="13">
        <f>IF(COUNTIF(AH241,"*"&amp;検索結果!$B$2&amp;"*"),1,0)</f>
        <v>1</v>
      </c>
      <c r="AB241" s="13">
        <f t="shared" si="13"/>
        <v>232</v>
      </c>
      <c r="AC241" s="13">
        <f t="shared" si="14"/>
        <v>232</v>
      </c>
      <c r="AD241" s="26" t="s">
        <v>308</v>
      </c>
      <c r="AE241" s="45" t="s">
        <v>1023</v>
      </c>
      <c r="AF241" s="18" t="s">
        <v>107</v>
      </c>
      <c r="AG241" s="13" t="str">
        <f t="shared" si="15"/>
        <v>ぎたー（そふとけーすふくむ）</v>
      </c>
      <c r="AH241" s="13" t="s">
        <v>1197</v>
      </c>
    </row>
    <row r="242" spans="27:34" ht="14.25" x14ac:dyDescent="0.15">
      <c r="AA242" s="13">
        <f>IF(COUNTIF(AH242,"*"&amp;検索結果!$B$2&amp;"*"),1,0)</f>
        <v>1</v>
      </c>
      <c r="AB242" s="13">
        <f t="shared" si="13"/>
        <v>233</v>
      </c>
      <c r="AC242" s="13">
        <f t="shared" si="14"/>
        <v>233</v>
      </c>
      <c r="AD242" s="26" t="s">
        <v>309</v>
      </c>
      <c r="AE242" s="24" t="s">
        <v>1024</v>
      </c>
      <c r="AF242" s="18"/>
      <c r="AG242" s="13" t="str">
        <f t="shared" si="15"/>
        <v>きっくぼーど</v>
      </c>
      <c r="AH242" s="13" t="s">
        <v>1198</v>
      </c>
    </row>
    <row r="243" spans="27:34" ht="40.5" x14ac:dyDescent="0.15">
      <c r="AA243" s="13">
        <f>IF(COUNTIF(AH243,"*"&amp;検索結果!$B$2&amp;"*"),1,0)</f>
        <v>1</v>
      </c>
      <c r="AB243" s="13">
        <f t="shared" si="13"/>
        <v>234</v>
      </c>
      <c r="AC243" s="13">
        <f t="shared" si="14"/>
        <v>234</v>
      </c>
      <c r="AD243" s="26" t="s">
        <v>310</v>
      </c>
      <c r="AE243" s="47" t="s">
        <v>22</v>
      </c>
      <c r="AF243" s="18" t="s">
        <v>938</v>
      </c>
      <c r="AG243" s="13" t="str">
        <f t="shared" si="15"/>
        <v>きもの（たんもの）</v>
      </c>
      <c r="AH243" s="13" t="s">
        <v>1199</v>
      </c>
    </row>
    <row r="244" spans="27:34" ht="14.25" x14ac:dyDescent="0.15">
      <c r="AA244" s="13">
        <f>IF(COUNTIF(AH244,"*"&amp;検索結果!$B$2&amp;"*"),1,0)</f>
        <v>1</v>
      </c>
      <c r="AB244" s="13">
        <f t="shared" si="13"/>
        <v>235</v>
      </c>
      <c r="AC244" s="13">
        <f t="shared" si="14"/>
        <v>235</v>
      </c>
      <c r="AD244" s="18" t="s">
        <v>311</v>
      </c>
      <c r="AE244" s="19" t="s">
        <v>1026</v>
      </c>
      <c r="AF244" s="18" t="s">
        <v>152</v>
      </c>
      <c r="AG244" s="13" t="str">
        <f t="shared" si="15"/>
        <v>きゃたつ</v>
      </c>
      <c r="AH244" s="13" t="s">
        <v>1200</v>
      </c>
    </row>
    <row r="245" spans="27:34" ht="27" x14ac:dyDescent="0.15">
      <c r="AA245" s="13">
        <f>IF(COUNTIF(AH245,"*"&amp;検索結果!$B$2&amp;"*"),1,0)</f>
        <v>1</v>
      </c>
      <c r="AB245" s="13">
        <f t="shared" si="13"/>
        <v>236</v>
      </c>
      <c r="AC245" s="13">
        <f t="shared" si="14"/>
        <v>236</v>
      </c>
      <c r="AD245" s="18" t="s">
        <v>312</v>
      </c>
      <c r="AE245" s="44" t="s">
        <v>1028</v>
      </c>
      <c r="AF245" s="18" t="s">
        <v>137</v>
      </c>
      <c r="AG245" s="13" t="str">
        <f t="shared" si="15"/>
        <v>きゃっぷ・ふた（ぷらせい）</v>
      </c>
      <c r="AH245" s="13" t="s">
        <v>1201</v>
      </c>
    </row>
    <row r="246" spans="27:34" ht="14.25" x14ac:dyDescent="0.15">
      <c r="AA246" s="13">
        <f>IF(COUNTIF(AH246,"*"&amp;検索結果!$B$2&amp;"*"),1,0)</f>
        <v>1</v>
      </c>
      <c r="AB246" s="13">
        <f t="shared" si="13"/>
        <v>237</v>
      </c>
      <c r="AC246" s="13">
        <f t="shared" si="14"/>
        <v>237</v>
      </c>
      <c r="AD246" s="18" t="s">
        <v>313</v>
      </c>
      <c r="AE246" s="16" t="s">
        <v>95</v>
      </c>
      <c r="AF246" s="18" t="s">
        <v>35</v>
      </c>
      <c r="AG246" s="13" t="str">
        <f t="shared" si="15"/>
        <v>ぎゅうにゅうぱっく</v>
      </c>
      <c r="AH246" s="13" t="s">
        <v>1202</v>
      </c>
    </row>
    <row r="247" spans="27:34" ht="27" x14ac:dyDescent="0.15">
      <c r="AA247" s="13">
        <f>IF(COUNTIF(AH247,"*"&amp;検索結果!$B$2&amp;"*"),1,0)</f>
        <v>1</v>
      </c>
      <c r="AB247" s="13">
        <f t="shared" si="13"/>
        <v>238</v>
      </c>
      <c r="AC247" s="13">
        <f t="shared" si="14"/>
        <v>238</v>
      </c>
      <c r="AD247" s="18" t="s">
        <v>314</v>
      </c>
      <c r="AE247" s="20" t="s">
        <v>1029</v>
      </c>
      <c r="AF247" s="18"/>
      <c r="AG247" s="13" t="str">
        <f t="shared" si="15"/>
        <v>きょうかしょ・のーと</v>
      </c>
      <c r="AH247" s="13" t="s">
        <v>1203</v>
      </c>
    </row>
    <row r="248" spans="27:34" ht="27" x14ac:dyDescent="0.15">
      <c r="AA248" s="13">
        <f>IF(COUNTIF(AH248,"*"&amp;検索結果!$B$2&amp;"*"),1,0)</f>
        <v>1</v>
      </c>
      <c r="AB248" s="13">
        <f t="shared" si="13"/>
        <v>239</v>
      </c>
      <c r="AC248" s="13">
        <f t="shared" si="14"/>
        <v>239</v>
      </c>
      <c r="AD248" s="18" t="s">
        <v>315</v>
      </c>
      <c r="AE248" s="19" t="s">
        <v>1025</v>
      </c>
      <c r="AF248" s="18" t="s">
        <v>13</v>
      </c>
      <c r="AG248" s="13" t="str">
        <f t="shared" si="15"/>
        <v>きょうかたいねつがらすなべ</v>
      </c>
      <c r="AH248" s="13" t="s">
        <v>1204</v>
      </c>
    </row>
    <row r="249" spans="27:34" ht="14.25" x14ac:dyDescent="0.15">
      <c r="AA249" s="13">
        <f>IF(COUNTIF(AH249,"*"&amp;検索結果!$B$2&amp;"*"),1,0)</f>
        <v>1</v>
      </c>
      <c r="AB249" s="13">
        <f t="shared" si="13"/>
        <v>240</v>
      </c>
      <c r="AC249" s="13">
        <f t="shared" si="14"/>
        <v>240</v>
      </c>
      <c r="AD249" s="18" t="s">
        <v>316</v>
      </c>
      <c r="AE249" s="19" t="s">
        <v>1026</v>
      </c>
      <c r="AF249" s="18" t="s">
        <v>956</v>
      </c>
      <c r="AG249" s="13" t="str">
        <f t="shared" si="15"/>
        <v>きょうだい</v>
      </c>
      <c r="AH249" s="13" t="s">
        <v>1205</v>
      </c>
    </row>
    <row r="250" spans="27:34" ht="14.25" x14ac:dyDescent="0.15">
      <c r="AA250" s="13">
        <f>IF(COUNTIF(AH250,"*"&amp;検索結果!$B$2&amp;"*"),1,0)</f>
        <v>1</v>
      </c>
      <c r="AB250" s="13">
        <f t="shared" si="13"/>
        <v>241</v>
      </c>
      <c r="AC250" s="13">
        <f t="shared" si="14"/>
        <v>241</v>
      </c>
      <c r="AD250" s="18" t="s">
        <v>882</v>
      </c>
      <c r="AE250" s="21" t="s">
        <v>1</v>
      </c>
      <c r="AF250" s="22"/>
      <c r="AG250" s="13" t="str">
        <f t="shared" si="15"/>
        <v>きんこ（たいかがた）</v>
      </c>
      <c r="AH250" s="13" t="s">
        <v>1206</v>
      </c>
    </row>
    <row r="251" spans="27:34" ht="27" x14ac:dyDescent="0.15">
      <c r="AA251" s="13">
        <f>IF(COUNTIF(AH251,"*"&amp;検索結果!$B$2&amp;"*"),1,0)</f>
        <v>1</v>
      </c>
      <c r="AB251" s="13">
        <f t="shared" si="13"/>
        <v>242</v>
      </c>
      <c r="AC251" s="13">
        <f t="shared" si="14"/>
        <v>242</v>
      </c>
      <c r="AD251" s="18" t="s">
        <v>317</v>
      </c>
      <c r="AE251" s="19" t="s">
        <v>1025</v>
      </c>
      <c r="AF251" s="18" t="s">
        <v>944</v>
      </c>
      <c r="AG251" s="13" t="str">
        <f t="shared" si="15"/>
        <v>きんこ（てさげ）</v>
      </c>
      <c r="AH251" s="13" t="s">
        <v>1207</v>
      </c>
    </row>
    <row r="252" spans="27:34" ht="14.25" x14ac:dyDescent="0.15">
      <c r="AA252" s="13">
        <f>IF(COUNTIF(AH252,"*"&amp;検索結果!$B$2&amp;"*"),1,0)</f>
        <v>1</v>
      </c>
      <c r="AB252" s="13">
        <f t="shared" si="13"/>
        <v>243</v>
      </c>
      <c r="AC252" s="13">
        <f t="shared" si="14"/>
        <v>243</v>
      </c>
      <c r="AD252" s="31"/>
      <c r="AE252" s="32"/>
      <c r="AF252" s="31"/>
      <c r="AG252" s="13" t="str">
        <f t="shared" si="15"/>
        <v/>
      </c>
      <c r="AH252" s="13" t="s">
        <v>1066</v>
      </c>
    </row>
    <row r="253" spans="27:34" ht="14.25" x14ac:dyDescent="0.15">
      <c r="AA253" s="13">
        <f>IF(COUNTIF(AH253,"*"&amp;検索結果!$B$2&amp;"*"),1,0)</f>
        <v>1</v>
      </c>
      <c r="AB253" s="13">
        <f t="shared" si="13"/>
        <v>244</v>
      </c>
      <c r="AC253" s="13">
        <f t="shared" si="14"/>
        <v>244</v>
      </c>
      <c r="AD253" s="31"/>
      <c r="AE253" s="32"/>
      <c r="AF253" s="31"/>
      <c r="AG253" s="13" t="str">
        <f t="shared" si="15"/>
        <v/>
      </c>
      <c r="AH253" s="13" t="s">
        <v>1066</v>
      </c>
    </row>
    <row r="254" spans="27:34" ht="14.25" x14ac:dyDescent="0.15">
      <c r="AA254" s="13">
        <f>IF(COUNTIF(AH254,"*"&amp;検索結果!$B$2&amp;"*"),1,0)</f>
        <v>1</v>
      </c>
      <c r="AB254" s="13">
        <f t="shared" si="13"/>
        <v>245</v>
      </c>
      <c r="AC254" s="13">
        <f t="shared" si="14"/>
        <v>245</v>
      </c>
      <c r="AD254" s="31"/>
      <c r="AE254" s="32"/>
      <c r="AF254" s="31"/>
      <c r="AG254" s="13" t="str">
        <f t="shared" si="15"/>
        <v/>
      </c>
      <c r="AH254" s="13" t="s">
        <v>1066</v>
      </c>
    </row>
    <row r="255" spans="27:34" ht="14.25" x14ac:dyDescent="0.15">
      <c r="AA255" s="13">
        <f>IF(COUNTIF(AH255,"*"&amp;検索結果!$B$2&amp;"*"),1,0)</f>
        <v>1</v>
      </c>
      <c r="AB255" s="13">
        <f t="shared" si="13"/>
        <v>246</v>
      </c>
      <c r="AC255" s="13">
        <f t="shared" si="14"/>
        <v>246</v>
      </c>
      <c r="AD255" s="31"/>
      <c r="AE255" s="32"/>
      <c r="AF255" s="31"/>
      <c r="AG255" s="13" t="str">
        <f t="shared" si="15"/>
        <v/>
      </c>
      <c r="AH255" s="13" t="s">
        <v>1066</v>
      </c>
    </row>
    <row r="256" spans="27:34" ht="14.25" x14ac:dyDescent="0.15">
      <c r="AA256" s="13">
        <f>IF(COUNTIF(AH256,"*"&amp;検索結果!$B$2&amp;"*"),1,0)</f>
        <v>1</v>
      </c>
      <c r="AB256" s="13">
        <f t="shared" si="13"/>
        <v>247</v>
      </c>
      <c r="AC256" s="13">
        <f t="shared" si="14"/>
        <v>247</v>
      </c>
      <c r="AD256" s="31"/>
      <c r="AE256" s="32"/>
      <c r="AF256" s="31"/>
      <c r="AG256" s="13" t="str">
        <f t="shared" si="15"/>
        <v/>
      </c>
      <c r="AH256" s="13" t="s">
        <v>1066</v>
      </c>
    </row>
    <row r="257" spans="27:34" ht="14.25" x14ac:dyDescent="0.15">
      <c r="AA257" s="13">
        <f>IF(COUNTIF(AH257,"*"&amp;検索結果!$B$2&amp;"*"),1,0)</f>
        <v>1</v>
      </c>
      <c r="AB257" s="13">
        <f t="shared" si="13"/>
        <v>248</v>
      </c>
      <c r="AC257" s="13">
        <f t="shared" si="14"/>
        <v>248</v>
      </c>
      <c r="AD257" s="31"/>
      <c r="AE257" s="32"/>
      <c r="AF257" s="31"/>
      <c r="AG257" s="13" t="str">
        <f t="shared" si="15"/>
        <v/>
      </c>
      <c r="AH257" s="13" t="s">
        <v>1066</v>
      </c>
    </row>
    <row r="258" spans="27:34" ht="14.25" x14ac:dyDescent="0.15">
      <c r="AA258" s="13">
        <f>IF(COUNTIF(AH258,"*"&amp;検索結果!$B$2&amp;"*"),1,0)</f>
        <v>1</v>
      </c>
      <c r="AB258" s="13">
        <f t="shared" si="13"/>
        <v>249</v>
      </c>
      <c r="AC258" s="13">
        <f t="shared" si="14"/>
        <v>249</v>
      </c>
      <c r="AD258" s="31"/>
      <c r="AE258" s="32"/>
      <c r="AF258" s="31"/>
      <c r="AG258" s="13" t="str">
        <f t="shared" si="15"/>
        <v/>
      </c>
      <c r="AH258" s="13" t="s">
        <v>1066</v>
      </c>
    </row>
    <row r="259" spans="27:34" ht="14.25" x14ac:dyDescent="0.15">
      <c r="AA259" s="13">
        <f>IF(COUNTIF(AH259,"*"&amp;検索結果!$B$2&amp;"*"),1,0)</f>
        <v>1</v>
      </c>
      <c r="AB259" s="13">
        <f t="shared" si="13"/>
        <v>250</v>
      </c>
      <c r="AC259" s="13">
        <f t="shared" si="14"/>
        <v>250</v>
      </c>
      <c r="AD259" s="31"/>
      <c r="AE259" s="32"/>
      <c r="AF259" s="31"/>
      <c r="AG259" s="13" t="str">
        <f t="shared" si="15"/>
        <v/>
      </c>
      <c r="AH259" s="13" t="s">
        <v>1066</v>
      </c>
    </row>
    <row r="260" spans="27:34" ht="17.25" x14ac:dyDescent="0.15">
      <c r="AA260" s="13">
        <f>IF(COUNTIF(AH260,"*"&amp;検索結果!$B$2&amp;"*"),1,0)</f>
        <v>0</v>
      </c>
      <c r="AB260" s="13">
        <f t="shared" ref="AB260:AB323" si="16">IF(AA260&lt;&gt;0,AB259+AA260,AB259)</f>
        <v>250</v>
      </c>
      <c r="AC260" s="13" t="str">
        <f t="shared" si="14"/>
        <v/>
      </c>
      <c r="AD260" s="38" t="s">
        <v>318</v>
      </c>
      <c r="AE260" s="43"/>
      <c r="AF260" s="15"/>
      <c r="AG260" s="13" t="str">
        <f t="shared" si="15"/>
        <v>く</v>
      </c>
      <c r="AH260" s="13"/>
    </row>
    <row r="261" spans="27:34" ht="27" x14ac:dyDescent="0.15">
      <c r="AA261" s="13">
        <f>IF(COUNTIF(AH261,"*"&amp;検索結果!$B$2&amp;"*"),1,0)</f>
        <v>1</v>
      </c>
      <c r="AB261" s="13">
        <f t="shared" si="16"/>
        <v>251</v>
      </c>
      <c r="AC261" s="13">
        <f t="shared" ref="AC261:AC324" si="17">IF(AA261&lt;&gt;0,AB261,"")</f>
        <v>251</v>
      </c>
      <c r="AD261" s="18" t="s">
        <v>319</v>
      </c>
      <c r="AE261" s="19" t="s">
        <v>1025</v>
      </c>
      <c r="AF261" s="18" t="s">
        <v>69</v>
      </c>
      <c r="AG261" s="13" t="str">
        <f t="shared" si="15"/>
        <v>くい（きんぞくせい）</v>
      </c>
      <c r="AH261" s="13" t="s">
        <v>1208</v>
      </c>
    </row>
    <row r="262" spans="27:34" ht="40.5" x14ac:dyDescent="0.15">
      <c r="AA262" s="13">
        <f>IF(COUNTIF(AH262,"*"&amp;検索結果!$B$2&amp;"*"),1,0)</f>
        <v>1</v>
      </c>
      <c r="AB262" s="13">
        <f t="shared" si="16"/>
        <v>252</v>
      </c>
      <c r="AC262" s="13">
        <f t="shared" si="17"/>
        <v>252</v>
      </c>
      <c r="AD262" s="18" t="s">
        <v>320</v>
      </c>
      <c r="AE262" s="45" t="s">
        <v>1023</v>
      </c>
      <c r="AF262" s="18" t="s">
        <v>116</v>
      </c>
      <c r="AG262" s="13" t="str">
        <f t="shared" si="15"/>
        <v>くい（もくせい）</v>
      </c>
      <c r="AH262" s="13" t="s">
        <v>1209</v>
      </c>
    </row>
    <row r="263" spans="27:34" ht="14.25" x14ac:dyDescent="0.15">
      <c r="AA263" s="13">
        <f>IF(COUNTIF(AH263,"*"&amp;検索結果!$B$2&amp;"*"),1,0)</f>
        <v>1</v>
      </c>
      <c r="AB263" s="13">
        <f t="shared" si="16"/>
        <v>253</v>
      </c>
      <c r="AC263" s="13">
        <f t="shared" si="17"/>
        <v>253</v>
      </c>
      <c r="AD263" s="18" t="s">
        <v>892</v>
      </c>
      <c r="AE263" s="24" t="s">
        <v>1024</v>
      </c>
      <c r="AF263" s="22"/>
      <c r="AG263" s="13" t="str">
        <f t="shared" si="15"/>
        <v>くうきいれ（きんぞくせい）（じてんしゃよう）</v>
      </c>
      <c r="AH263" s="13" t="s">
        <v>1210</v>
      </c>
    </row>
    <row r="264" spans="27:34" ht="14.25" x14ac:dyDescent="0.15">
      <c r="AA264" s="13">
        <f>IF(COUNTIF(AH264,"*"&amp;検索結果!$B$2&amp;"*"),1,0)</f>
        <v>1</v>
      </c>
      <c r="AB264" s="13">
        <f t="shared" si="16"/>
        <v>254</v>
      </c>
      <c r="AC264" s="13">
        <f t="shared" si="17"/>
        <v>254</v>
      </c>
      <c r="AD264" s="18" t="s">
        <v>891</v>
      </c>
      <c r="AE264" s="45" t="s">
        <v>1023</v>
      </c>
      <c r="AF264" s="22"/>
      <c r="AG264" s="13" t="str">
        <f t="shared" si="15"/>
        <v>くうきいれ（ぷらせい）</v>
      </c>
      <c r="AH264" s="13" t="s">
        <v>1211</v>
      </c>
    </row>
    <row r="265" spans="27:34" ht="27" x14ac:dyDescent="0.15">
      <c r="AA265" s="13">
        <f>IF(COUNTIF(AH265,"*"&amp;検索結果!$B$2&amp;"*"),1,0)</f>
        <v>1</v>
      </c>
      <c r="AB265" s="13">
        <f t="shared" si="16"/>
        <v>255</v>
      </c>
      <c r="AC265" s="13">
        <f t="shared" si="17"/>
        <v>255</v>
      </c>
      <c r="AD265" s="18" t="s">
        <v>321</v>
      </c>
      <c r="AE265" s="19" t="s">
        <v>1025</v>
      </c>
      <c r="AF265" s="18" t="s">
        <v>13</v>
      </c>
      <c r="AG265" s="13" t="str">
        <f t="shared" si="15"/>
        <v>くうきせいじょうき</v>
      </c>
      <c r="AH265" s="13" t="s">
        <v>1212</v>
      </c>
    </row>
    <row r="266" spans="27:34" ht="14.25" x14ac:dyDescent="0.15">
      <c r="AA266" s="13">
        <f>IF(COUNTIF(AH266,"*"&amp;検索結果!$B$2&amp;"*"),1,0)</f>
        <v>1</v>
      </c>
      <c r="AB266" s="13">
        <f t="shared" si="16"/>
        <v>256</v>
      </c>
      <c r="AC266" s="13">
        <f t="shared" si="17"/>
        <v>256</v>
      </c>
      <c r="AD266" s="18" t="s">
        <v>322</v>
      </c>
      <c r="AE266" s="45" t="s">
        <v>1023</v>
      </c>
      <c r="AF266" s="18" t="s">
        <v>23</v>
      </c>
      <c r="AG266" s="13" t="str">
        <f t="shared" si="15"/>
        <v>くーらーぼっくす</v>
      </c>
      <c r="AH266" s="13" t="s">
        <v>1213</v>
      </c>
    </row>
    <row r="267" spans="27:34" ht="14.25" x14ac:dyDescent="0.15">
      <c r="AA267" s="13">
        <f>IF(COUNTIF(AH267,"*"&amp;検索結果!$B$2&amp;"*"),1,0)</f>
        <v>1</v>
      </c>
      <c r="AB267" s="13">
        <f t="shared" si="16"/>
        <v>257</v>
      </c>
      <c r="AC267" s="13">
        <f t="shared" si="17"/>
        <v>257</v>
      </c>
      <c r="AD267" s="18" t="s">
        <v>323</v>
      </c>
      <c r="AE267" s="24" t="s">
        <v>1024</v>
      </c>
      <c r="AF267" s="18" t="s">
        <v>925</v>
      </c>
      <c r="AG267" s="13" t="str">
        <f t="shared" si="15"/>
        <v>くぎ・ねじ</v>
      </c>
      <c r="AH267" s="13" t="s">
        <v>1214</v>
      </c>
    </row>
    <row r="268" spans="27:34" ht="14.25" x14ac:dyDescent="0.15">
      <c r="AA268" s="13">
        <f>IF(COUNTIF(AH268,"*"&amp;検索結果!$B$2&amp;"*"),1,0)</f>
        <v>1</v>
      </c>
      <c r="AB268" s="13">
        <f t="shared" si="16"/>
        <v>258</v>
      </c>
      <c r="AC268" s="13">
        <f t="shared" si="17"/>
        <v>258</v>
      </c>
      <c r="AD268" s="18" t="s">
        <v>326</v>
      </c>
      <c r="AE268" s="45" t="s">
        <v>1023</v>
      </c>
      <c r="AF268" s="18"/>
      <c r="AG268" s="13" t="str">
        <f t="shared" si="15"/>
        <v>くさ・はな</v>
      </c>
      <c r="AH268" s="13" t="s">
        <v>1215</v>
      </c>
    </row>
    <row r="269" spans="27:34" ht="14.25" x14ac:dyDescent="0.15">
      <c r="AA269" s="13">
        <f>IF(COUNTIF(AH269,"*"&amp;検索結果!$B$2&amp;"*"),1,0)</f>
        <v>1</v>
      </c>
      <c r="AB269" s="13">
        <f t="shared" si="16"/>
        <v>259</v>
      </c>
      <c r="AC269" s="13">
        <f t="shared" si="17"/>
        <v>259</v>
      </c>
      <c r="AD269" s="18" t="s">
        <v>324</v>
      </c>
      <c r="AE269" s="19" t="s">
        <v>1026</v>
      </c>
      <c r="AF269" s="18"/>
      <c r="AG269" s="13" t="str">
        <f t="shared" si="15"/>
        <v>くさかりき</v>
      </c>
      <c r="AH269" s="13" t="s">
        <v>1216</v>
      </c>
    </row>
    <row r="270" spans="27:34" ht="14.25" x14ac:dyDescent="0.15">
      <c r="AA270" s="13">
        <f>IF(COUNTIF(AH270,"*"&amp;検索結果!$B$2&amp;"*"),1,0)</f>
        <v>1</v>
      </c>
      <c r="AB270" s="13">
        <f t="shared" si="16"/>
        <v>260</v>
      </c>
      <c r="AC270" s="13">
        <f t="shared" si="17"/>
        <v>260</v>
      </c>
      <c r="AD270" s="18" t="s">
        <v>325</v>
      </c>
      <c r="AE270" s="24" t="s">
        <v>1024</v>
      </c>
      <c r="AF270" s="18" t="s">
        <v>925</v>
      </c>
      <c r="AG270" s="13" t="str">
        <f t="shared" si="15"/>
        <v>くさかりきのは</v>
      </c>
      <c r="AH270" s="13" t="s">
        <v>1217</v>
      </c>
    </row>
    <row r="271" spans="27:34" ht="14.25" x14ac:dyDescent="0.15">
      <c r="AA271" s="13">
        <f>IF(COUNTIF(AH271,"*"&amp;検索結果!$B$2&amp;"*"),1,0)</f>
        <v>1</v>
      </c>
      <c r="AB271" s="13">
        <f t="shared" si="16"/>
        <v>261</v>
      </c>
      <c r="AC271" s="13">
        <f t="shared" si="17"/>
        <v>261</v>
      </c>
      <c r="AD271" s="18" t="s">
        <v>327</v>
      </c>
      <c r="AE271" s="45" t="s">
        <v>1023</v>
      </c>
      <c r="AF271" s="18" t="s">
        <v>927</v>
      </c>
      <c r="AG271" s="13" t="str">
        <f t="shared" si="15"/>
        <v>くし（やきとりくしとうのもくせい・ぷらせい）</v>
      </c>
      <c r="AH271" s="13" t="s">
        <v>1218</v>
      </c>
    </row>
    <row r="272" spans="27:34" ht="14.25" x14ac:dyDescent="0.15">
      <c r="AA272" s="13">
        <f>IF(COUNTIF(AH272,"*"&amp;検索結果!$B$2&amp;"*"),1,0)</f>
        <v>1</v>
      </c>
      <c r="AB272" s="13">
        <f t="shared" si="16"/>
        <v>262</v>
      </c>
      <c r="AC272" s="13">
        <f t="shared" si="17"/>
        <v>262</v>
      </c>
      <c r="AD272" s="18" t="s">
        <v>328</v>
      </c>
      <c r="AE272" s="46" t="s">
        <v>1027</v>
      </c>
      <c r="AF272" s="18" t="s">
        <v>88</v>
      </c>
      <c r="AG272" s="13" t="str">
        <f t="shared" si="15"/>
        <v>くすりのはいっていたようき（がらすせい）</v>
      </c>
      <c r="AH272" s="13" t="s">
        <v>1219</v>
      </c>
    </row>
    <row r="273" spans="27:34" ht="27" x14ac:dyDescent="0.15">
      <c r="AA273" s="13">
        <f>IF(COUNTIF(AH273,"*"&amp;検索結果!$B$2&amp;"*"),1,0)</f>
        <v>1</v>
      </c>
      <c r="AB273" s="13">
        <f t="shared" si="16"/>
        <v>263</v>
      </c>
      <c r="AC273" s="13">
        <f t="shared" si="17"/>
        <v>263</v>
      </c>
      <c r="AD273" s="18" t="s">
        <v>329</v>
      </c>
      <c r="AE273" s="44" t="s">
        <v>1028</v>
      </c>
      <c r="AF273" s="18" t="s">
        <v>148</v>
      </c>
      <c r="AG273" s="13" t="str">
        <f t="shared" si="15"/>
        <v>くすりのはいっていたようき（ぷらせい）</v>
      </c>
      <c r="AH273" s="13" t="s">
        <v>1220</v>
      </c>
    </row>
    <row r="274" spans="27:34" ht="27" x14ac:dyDescent="0.15">
      <c r="AA274" s="13">
        <f>IF(COUNTIF(AH274,"*"&amp;検索結果!$B$2&amp;"*"),1,0)</f>
        <v>1</v>
      </c>
      <c r="AB274" s="13">
        <f t="shared" si="16"/>
        <v>264</v>
      </c>
      <c r="AC274" s="13">
        <f t="shared" si="17"/>
        <v>264</v>
      </c>
      <c r="AD274" s="18" t="s">
        <v>844</v>
      </c>
      <c r="AE274" s="44" t="s">
        <v>1028</v>
      </c>
      <c r="AF274" s="18" t="s">
        <v>148</v>
      </c>
      <c r="AG274" s="13" t="str">
        <f t="shared" si="15"/>
        <v>くだものなどのねっと（ぷらせい）</v>
      </c>
      <c r="AH274" s="13" t="s">
        <v>1221</v>
      </c>
    </row>
    <row r="275" spans="27:34" ht="14.25" x14ac:dyDescent="0.15">
      <c r="AA275" s="13">
        <f>IF(COUNTIF(AH275,"*"&amp;検索結果!$B$2&amp;"*"),1,0)</f>
        <v>1</v>
      </c>
      <c r="AB275" s="13">
        <f t="shared" si="16"/>
        <v>265</v>
      </c>
      <c r="AC275" s="13">
        <f t="shared" si="17"/>
        <v>265</v>
      </c>
      <c r="AD275" s="18" t="s">
        <v>330</v>
      </c>
      <c r="AE275" s="45" t="s">
        <v>1023</v>
      </c>
      <c r="AF275" s="18"/>
      <c r="AG275" s="13" t="str">
        <f t="shared" si="15"/>
        <v>くちべに</v>
      </c>
      <c r="AH275" s="13" t="s">
        <v>1222</v>
      </c>
    </row>
    <row r="276" spans="27:34" ht="14.25" x14ac:dyDescent="0.15">
      <c r="AA276" s="13">
        <f>IF(COUNTIF(AH276,"*"&amp;検索結果!$B$2&amp;"*"),1,0)</f>
        <v>1</v>
      </c>
      <c r="AB276" s="13">
        <f t="shared" si="16"/>
        <v>266</v>
      </c>
      <c r="AC276" s="13">
        <f t="shared" si="17"/>
        <v>266</v>
      </c>
      <c r="AD276" s="18" t="s">
        <v>331</v>
      </c>
      <c r="AE276" s="45" t="s">
        <v>1023</v>
      </c>
      <c r="AF276" s="18"/>
      <c r="AG276" s="13" t="str">
        <f t="shared" si="15"/>
        <v>くつ</v>
      </c>
      <c r="AH276" s="13" t="s">
        <v>1223</v>
      </c>
    </row>
    <row r="277" spans="27:34" ht="14.25" x14ac:dyDescent="0.15">
      <c r="AA277" s="13">
        <f>IF(COUNTIF(AH277,"*"&amp;検索結果!$B$2&amp;"*"),1,0)</f>
        <v>1</v>
      </c>
      <c r="AB277" s="13">
        <f t="shared" si="16"/>
        <v>267</v>
      </c>
      <c r="AC277" s="13">
        <f t="shared" si="17"/>
        <v>267</v>
      </c>
      <c r="AD277" s="18" t="s">
        <v>332</v>
      </c>
      <c r="AE277" s="45" t="s">
        <v>1023</v>
      </c>
      <c r="AF277" s="18"/>
      <c r="AG277" s="13" t="str">
        <f t="shared" si="15"/>
        <v>くつした</v>
      </c>
      <c r="AH277" s="13" t="s">
        <v>1224</v>
      </c>
    </row>
    <row r="278" spans="27:34" ht="14.25" x14ac:dyDescent="0.15">
      <c r="AA278" s="13">
        <f>IF(COUNTIF(AH278,"*"&amp;検索結果!$B$2&amp;"*"),1,0)</f>
        <v>1</v>
      </c>
      <c r="AB278" s="13">
        <f t="shared" si="16"/>
        <v>268</v>
      </c>
      <c r="AC278" s="13">
        <f t="shared" si="17"/>
        <v>268</v>
      </c>
      <c r="AD278" s="18" t="s">
        <v>333</v>
      </c>
      <c r="AE278" s="45" t="s">
        <v>1023</v>
      </c>
      <c r="AF278" s="18" t="s">
        <v>23</v>
      </c>
      <c r="AG278" s="13" t="str">
        <f t="shared" si="15"/>
        <v>くっしょん</v>
      </c>
      <c r="AH278" s="13" t="s">
        <v>1225</v>
      </c>
    </row>
    <row r="279" spans="27:34" ht="14.25" x14ac:dyDescent="0.15">
      <c r="AA279" s="13">
        <f>IF(COUNTIF(AH279,"*"&amp;検索結果!$B$2&amp;"*"),1,0)</f>
        <v>1</v>
      </c>
      <c r="AB279" s="13">
        <f t="shared" si="16"/>
        <v>269</v>
      </c>
      <c r="AC279" s="13">
        <f t="shared" si="17"/>
        <v>269</v>
      </c>
      <c r="AD279" s="18" t="s">
        <v>334</v>
      </c>
      <c r="AE279" s="45" t="s">
        <v>1023</v>
      </c>
      <c r="AF279" s="18" t="s">
        <v>924</v>
      </c>
      <c r="AG279" s="13" t="str">
        <f t="shared" si="15"/>
        <v>くらっかー（はなび、ぱーてぃーよう）</v>
      </c>
      <c r="AH279" s="13" t="s">
        <v>1226</v>
      </c>
    </row>
    <row r="280" spans="27:34" ht="14.25" x14ac:dyDescent="0.15">
      <c r="AA280" s="13">
        <f>IF(COUNTIF(AH280,"*"&amp;検索結果!$B$2&amp;"*"),1,0)</f>
        <v>1</v>
      </c>
      <c r="AB280" s="13">
        <f t="shared" si="16"/>
        <v>270</v>
      </c>
      <c r="AC280" s="13">
        <f t="shared" si="17"/>
        <v>270</v>
      </c>
      <c r="AD280" s="18" t="s">
        <v>335</v>
      </c>
      <c r="AE280" s="45" t="s">
        <v>1023</v>
      </c>
      <c r="AF280" s="18"/>
      <c r="AG280" s="13" t="str">
        <f t="shared" si="15"/>
        <v>くりーにんぐのふくろ</v>
      </c>
      <c r="AH280" s="13" t="s">
        <v>1227</v>
      </c>
    </row>
    <row r="281" spans="27:34" ht="27" x14ac:dyDescent="0.15">
      <c r="AA281" s="13">
        <f>IF(COUNTIF(AH281,"*"&amp;検索結果!$B$2&amp;"*"),1,0)</f>
        <v>1</v>
      </c>
      <c r="AB281" s="13">
        <f t="shared" si="16"/>
        <v>271</v>
      </c>
      <c r="AC281" s="13">
        <f t="shared" si="17"/>
        <v>271</v>
      </c>
      <c r="AD281" s="18" t="s">
        <v>948</v>
      </c>
      <c r="AE281" s="19" t="s">
        <v>1026</v>
      </c>
      <c r="AF281" s="18" t="s">
        <v>947</v>
      </c>
      <c r="AG281" s="13" t="str">
        <f t="shared" si="15"/>
        <v>くるまいす（１かいのもうしこみにつき１だいまで）</v>
      </c>
      <c r="AH281" s="13" t="s">
        <v>1228</v>
      </c>
    </row>
    <row r="282" spans="27:34" ht="14.25" x14ac:dyDescent="0.15">
      <c r="AA282" s="13">
        <f>IF(COUNTIF(AH282,"*"&amp;検索結果!$B$2&amp;"*"),1,0)</f>
        <v>1</v>
      </c>
      <c r="AB282" s="13">
        <f t="shared" si="16"/>
        <v>272</v>
      </c>
      <c r="AC282" s="13">
        <f t="shared" si="17"/>
        <v>272</v>
      </c>
      <c r="AD282" s="18" t="s">
        <v>336</v>
      </c>
      <c r="AE282" s="19" t="s">
        <v>1026</v>
      </c>
      <c r="AF282" s="18" t="s">
        <v>24</v>
      </c>
      <c r="AG282" s="13" t="str">
        <f t="shared" si="15"/>
        <v>くるまのきゃりあ</v>
      </c>
      <c r="AH282" s="13" t="s">
        <v>1229</v>
      </c>
    </row>
    <row r="283" spans="27:34" ht="14.25" x14ac:dyDescent="0.15">
      <c r="AA283" s="13">
        <f>IF(COUNTIF(AH283,"*"&amp;検索結果!$B$2&amp;"*"),1,0)</f>
        <v>1</v>
      </c>
      <c r="AB283" s="13">
        <f t="shared" si="16"/>
        <v>273</v>
      </c>
      <c r="AC283" s="13">
        <f t="shared" si="17"/>
        <v>273</v>
      </c>
      <c r="AD283" s="18" t="s">
        <v>337</v>
      </c>
      <c r="AE283" s="45" t="s">
        <v>1023</v>
      </c>
      <c r="AF283" s="22"/>
      <c r="AG283" s="13" t="str">
        <f t="shared" si="15"/>
        <v>ぐろーぶ</v>
      </c>
      <c r="AH283" s="13" t="s">
        <v>1230</v>
      </c>
    </row>
    <row r="284" spans="27:34" ht="14.25" x14ac:dyDescent="0.15">
      <c r="AA284" s="13">
        <f>IF(COUNTIF(AH284,"*"&amp;検索結果!$B$2&amp;"*"),1,0)</f>
        <v>1</v>
      </c>
      <c r="AB284" s="13">
        <f t="shared" si="16"/>
        <v>274</v>
      </c>
      <c r="AC284" s="13">
        <f t="shared" si="17"/>
        <v>274</v>
      </c>
      <c r="AD284" s="18" t="s">
        <v>883</v>
      </c>
      <c r="AE284" s="46" t="s">
        <v>1027</v>
      </c>
      <c r="AF284" s="22" t="s">
        <v>145</v>
      </c>
      <c r="AG284" s="13" t="str">
        <f t="shared" si="15"/>
        <v>くんえんさっちゅうざい（かん）ばるさんなど</v>
      </c>
      <c r="AH284" s="13" t="s">
        <v>1231</v>
      </c>
    </row>
    <row r="285" spans="27:34" ht="27" x14ac:dyDescent="0.15">
      <c r="AA285" s="13">
        <f>IF(COUNTIF(AH285,"*"&amp;検索結果!$B$2&amp;"*"),1,0)</f>
        <v>1</v>
      </c>
      <c r="AB285" s="13">
        <f t="shared" si="16"/>
        <v>275</v>
      </c>
      <c r="AC285" s="13">
        <f t="shared" si="17"/>
        <v>275</v>
      </c>
      <c r="AD285" s="18" t="s">
        <v>884</v>
      </c>
      <c r="AE285" s="44" t="s">
        <v>1028</v>
      </c>
      <c r="AF285" s="18" t="s">
        <v>148</v>
      </c>
      <c r="AG285" s="13" t="str">
        <f t="shared" si="15"/>
        <v>くんえんさっちゅうざい（ぷらせい）ばるさんなど</v>
      </c>
      <c r="AH285" s="13" t="s">
        <v>1232</v>
      </c>
    </row>
    <row r="286" spans="27:34" ht="14.25" x14ac:dyDescent="0.15">
      <c r="AA286" s="13">
        <f>IF(COUNTIF(AH286,"*"&amp;検索結果!$B$2&amp;"*"),1,0)</f>
        <v>1</v>
      </c>
      <c r="AB286" s="13">
        <f t="shared" si="16"/>
        <v>276</v>
      </c>
      <c r="AC286" s="13">
        <f t="shared" si="17"/>
        <v>276</v>
      </c>
      <c r="AD286" s="31"/>
      <c r="AE286" s="32"/>
      <c r="AF286" s="34"/>
      <c r="AG286" s="13" t="str">
        <f t="shared" ref="AG286:AG349" si="18">PHONETIC(AD286)</f>
        <v/>
      </c>
      <c r="AH286" s="13" t="s">
        <v>1066</v>
      </c>
    </row>
    <row r="287" spans="27:34" ht="14.25" x14ac:dyDescent="0.15">
      <c r="AA287" s="13">
        <f>IF(COUNTIF(AH287,"*"&amp;検索結果!$B$2&amp;"*"),1,0)</f>
        <v>1</v>
      </c>
      <c r="AB287" s="13">
        <f t="shared" si="16"/>
        <v>277</v>
      </c>
      <c r="AC287" s="13">
        <f t="shared" si="17"/>
        <v>277</v>
      </c>
      <c r="AD287" s="31"/>
      <c r="AE287" s="32"/>
      <c r="AF287" s="34"/>
      <c r="AG287" s="13" t="str">
        <f t="shared" si="18"/>
        <v/>
      </c>
      <c r="AH287" s="13" t="s">
        <v>1066</v>
      </c>
    </row>
    <row r="288" spans="27:34" ht="14.25" x14ac:dyDescent="0.15">
      <c r="AA288" s="13">
        <f>IF(COUNTIF(AH288,"*"&amp;検索結果!$B$2&amp;"*"),1,0)</f>
        <v>1</v>
      </c>
      <c r="AB288" s="13">
        <f t="shared" si="16"/>
        <v>278</v>
      </c>
      <c r="AC288" s="13">
        <f t="shared" si="17"/>
        <v>278</v>
      </c>
      <c r="AD288" s="31"/>
      <c r="AE288" s="32"/>
      <c r="AF288" s="34"/>
      <c r="AG288" s="13" t="str">
        <f t="shared" si="18"/>
        <v/>
      </c>
      <c r="AH288" s="13" t="s">
        <v>1066</v>
      </c>
    </row>
    <row r="289" spans="27:34" ht="14.25" x14ac:dyDescent="0.15">
      <c r="AA289" s="13">
        <f>IF(COUNTIF(AH289,"*"&amp;検索結果!$B$2&amp;"*"),1,0)</f>
        <v>1</v>
      </c>
      <c r="AB289" s="13">
        <f t="shared" si="16"/>
        <v>279</v>
      </c>
      <c r="AC289" s="13">
        <f t="shared" si="17"/>
        <v>279</v>
      </c>
      <c r="AD289" s="31"/>
      <c r="AE289" s="32"/>
      <c r="AF289" s="34"/>
      <c r="AG289" s="13" t="str">
        <f t="shared" si="18"/>
        <v/>
      </c>
      <c r="AH289" s="13" t="s">
        <v>1066</v>
      </c>
    </row>
    <row r="290" spans="27:34" ht="14.25" x14ac:dyDescent="0.15">
      <c r="AA290" s="13">
        <f>IF(COUNTIF(AH290,"*"&amp;検索結果!$B$2&amp;"*"),1,0)</f>
        <v>1</v>
      </c>
      <c r="AB290" s="13">
        <f t="shared" si="16"/>
        <v>280</v>
      </c>
      <c r="AC290" s="13">
        <f t="shared" si="17"/>
        <v>280</v>
      </c>
      <c r="AD290" s="31"/>
      <c r="AE290" s="32"/>
      <c r="AF290" s="34"/>
      <c r="AG290" s="13" t="str">
        <f t="shared" si="18"/>
        <v/>
      </c>
      <c r="AH290" s="13" t="s">
        <v>1066</v>
      </c>
    </row>
    <row r="291" spans="27:34" ht="14.25" x14ac:dyDescent="0.15">
      <c r="AA291" s="13">
        <f>IF(COUNTIF(AH291,"*"&amp;検索結果!$B$2&amp;"*"),1,0)</f>
        <v>1</v>
      </c>
      <c r="AB291" s="13">
        <f t="shared" si="16"/>
        <v>281</v>
      </c>
      <c r="AC291" s="13">
        <f t="shared" si="17"/>
        <v>281</v>
      </c>
      <c r="AD291" s="31"/>
      <c r="AE291" s="32"/>
      <c r="AF291" s="34"/>
      <c r="AG291" s="13" t="str">
        <f t="shared" si="18"/>
        <v/>
      </c>
      <c r="AH291" s="13" t="s">
        <v>1066</v>
      </c>
    </row>
    <row r="292" spans="27:34" ht="14.25" x14ac:dyDescent="0.15">
      <c r="AA292" s="13">
        <f>IF(COUNTIF(AH292,"*"&amp;検索結果!$B$2&amp;"*"),1,0)</f>
        <v>1</v>
      </c>
      <c r="AB292" s="13">
        <f t="shared" si="16"/>
        <v>282</v>
      </c>
      <c r="AC292" s="13">
        <f t="shared" si="17"/>
        <v>282</v>
      </c>
      <c r="AD292" s="31"/>
      <c r="AE292" s="32"/>
      <c r="AF292" s="34"/>
      <c r="AG292" s="13" t="str">
        <f t="shared" si="18"/>
        <v/>
      </c>
      <c r="AH292" s="13" t="s">
        <v>1066</v>
      </c>
    </row>
    <row r="293" spans="27:34" ht="14.25" x14ac:dyDescent="0.15">
      <c r="AA293" s="13">
        <f>IF(COUNTIF(AH293,"*"&amp;検索結果!$B$2&amp;"*"),1,0)</f>
        <v>1</v>
      </c>
      <c r="AB293" s="13">
        <f t="shared" si="16"/>
        <v>283</v>
      </c>
      <c r="AC293" s="13">
        <f t="shared" si="17"/>
        <v>283</v>
      </c>
      <c r="AD293" s="31"/>
      <c r="AE293" s="32"/>
      <c r="AF293" s="34"/>
      <c r="AG293" s="13" t="str">
        <f t="shared" si="18"/>
        <v/>
      </c>
      <c r="AH293" s="13" t="s">
        <v>1066</v>
      </c>
    </row>
    <row r="294" spans="27:34" ht="14.25" x14ac:dyDescent="0.15">
      <c r="AA294" s="13">
        <f>IF(COUNTIF(AH294,"*"&amp;検索結果!$B$2&amp;"*"),1,0)</f>
        <v>1</v>
      </c>
      <c r="AB294" s="13">
        <f t="shared" si="16"/>
        <v>284</v>
      </c>
      <c r="AC294" s="13">
        <f t="shared" si="17"/>
        <v>284</v>
      </c>
      <c r="AD294" s="31"/>
      <c r="AE294" s="32"/>
      <c r="AF294" s="34"/>
      <c r="AG294" s="13" t="str">
        <f t="shared" si="18"/>
        <v/>
      </c>
      <c r="AH294" s="13" t="s">
        <v>1066</v>
      </c>
    </row>
    <row r="295" spans="27:34" ht="17.25" x14ac:dyDescent="0.15">
      <c r="AA295" s="13">
        <f>IF(COUNTIF(AH295,"*"&amp;検索結果!$B$2&amp;"*"),1,0)</f>
        <v>0</v>
      </c>
      <c r="AB295" s="13">
        <f t="shared" si="16"/>
        <v>284</v>
      </c>
      <c r="AC295" s="13" t="str">
        <f t="shared" si="17"/>
        <v/>
      </c>
      <c r="AD295" s="38" t="s">
        <v>338</v>
      </c>
      <c r="AE295" s="43"/>
      <c r="AF295" s="15"/>
      <c r="AG295" s="13" t="str">
        <f t="shared" si="18"/>
        <v>け</v>
      </c>
      <c r="AH295" s="13"/>
    </row>
    <row r="296" spans="27:34" ht="14.25" x14ac:dyDescent="0.15">
      <c r="AA296" s="13">
        <f>IF(COUNTIF(AH296,"*"&amp;検索結果!$B$2&amp;"*"),1,0)</f>
        <v>1</v>
      </c>
      <c r="AB296" s="13">
        <f t="shared" si="16"/>
        <v>285</v>
      </c>
      <c r="AC296" s="13">
        <f t="shared" si="17"/>
        <v>285</v>
      </c>
      <c r="AD296" s="18" t="s">
        <v>339</v>
      </c>
      <c r="AE296" s="24" t="s">
        <v>1024</v>
      </c>
      <c r="AF296" s="18" t="s">
        <v>993</v>
      </c>
      <c r="AG296" s="13" t="str">
        <f t="shared" si="18"/>
        <v>けいこうかん</v>
      </c>
      <c r="AH296" s="13" t="s">
        <v>1233</v>
      </c>
    </row>
    <row r="297" spans="27:34" ht="40.5" x14ac:dyDescent="0.15">
      <c r="AA297" s="13">
        <f>IF(COUNTIF(AH297,"*"&amp;検索結果!$B$2&amp;"*"),1,0)</f>
        <v>1</v>
      </c>
      <c r="AB297" s="13">
        <f t="shared" si="16"/>
        <v>286</v>
      </c>
      <c r="AC297" s="13">
        <f t="shared" si="17"/>
        <v>286</v>
      </c>
      <c r="AD297" s="18" t="s">
        <v>340</v>
      </c>
      <c r="AE297" s="24" t="s">
        <v>1024</v>
      </c>
      <c r="AF297" s="18" t="s">
        <v>178</v>
      </c>
      <c r="AG297" s="13" t="str">
        <f t="shared" si="18"/>
        <v>けいこうとう（かん）</v>
      </c>
      <c r="AH297" s="13" t="s">
        <v>1234</v>
      </c>
    </row>
    <row r="298" spans="27:34" ht="14.25" x14ac:dyDescent="0.15">
      <c r="AA298" s="13">
        <f>IF(COUNTIF(AH298,"*"&amp;検索結果!$B$2&amp;"*"),1,0)</f>
        <v>1</v>
      </c>
      <c r="AB298" s="13">
        <f t="shared" si="16"/>
        <v>287</v>
      </c>
      <c r="AC298" s="13">
        <f t="shared" si="17"/>
        <v>287</v>
      </c>
      <c r="AD298" s="23" t="s">
        <v>341</v>
      </c>
      <c r="AE298" s="24" t="s">
        <v>1024</v>
      </c>
      <c r="AF298" s="16"/>
      <c r="AG298" s="13" t="str">
        <f t="shared" si="18"/>
        <v>けいそうどばすまっと</v>
      </c>
      <c r="AH298" s="13" t="s">
        <v>1235</v>
      </c>
    </row>
    <row r="299" spans="27:34" ht="27" x14ac:dyDescent="0.15">
      <c r="AA299" s="13">
        <f>IF(COUNTIF(AH299,"*"&amp;検索結果!$B$2&amp;"*"),1,0)</f>
        <v>1</v>
      </c>
      <c r="AB299" s="13">
        <f t="shared" si="16"/>
        <v>288</v>
      </c>
      <c r="AC299" s="13">
        <f t="shared" si="17"/>
        <v>288</v>
      </c>
      <c r="AD299" s="18" t="s">
        <v>342</v>
      </c>
      <c r="AE299" s="21" t="s">
        <v>37</v>
      </c>
      <c r="AF299" s="18" t="s">
        <v>146</v>
      </c>
      <c r="AG299" s="13" t="str">
        <f t="shared" si="18"/>
        <v>けいたいでんわ</v>
      </c>
      <c r="AH299" s="13" t="s">
        <v>1236</v>
      </c>
    </row>
    <row r="300" spans="27:34" ht="14.25" x14ac:dyDescent="0.15">
      <c r="AA300" s="13">
        <f>IF(COUNTIF(AH300,"*"&amp;検索結果!$B$2&amp;"*"),1,0)</f>
        <v>1</v>
      </c>
      <c r="AB300" s="13">
        <f t="shared" si="16"/>
        <v>289</v>
      </c>
      <c r="AC300" s="13">
        <f t="shared" si="17"/>
        <v>289</v>
      </c>
      <c r="AD300" s="18" t="s">
        <v>343</v>
      </c>
      <c r="AE300" s="24" t="s">
        <v>1024</v>
      </c>
      <c r="AF300" s="18" t="s">
        <v>932</v>
      </c>
      <c r="AG300" s="13" t="str">
        <f t="shared" si="18"/>
        <v>げーむきほんたい</v>
      </c>
      <c r="AH300" s="13" t="s">
        <v>1237</v>
      </c>
    </row>
    <row r="301" spans="27:34" ht="14.25" x14ac:dyDescent="0.15">
      <c r="AA301" s="13">
        <f>IF(COUNTIF(AH301,"*"&amp;検索結果!$B$2&amp;"*"),1,0)</f>
        <v>1</v>
      </c>
      <c r="AB301" s="13">
        <f t="shared" si="16"/>
        <v>290</v>
      </c>
      <c r="AC301" s="13">
        <f t="shared" si="17"/>
        <v>290</v>
      </c>
      <c r="AD301" s="18" t="s">
        <v>344</v>
      </c>
      <c r="AE301" s="24" t="s">
        <v>1024</v>
      </c>
      <c r="AF301" s="18"/>
      <c r="AG301" s="13" t="str">
        <f t="shared" si="18"/>
        <v>げーむそふと</v>
      </c>
      <c r="AH301" s="13" t="s">
        <v>1238</v>
      </c>
    </row>
    <row r="302" spans="27:34" ht="14.25" x14ac:dyDescent="0.15">
      <c r="AA302" s="13">
        <f>IF(COUNTIF(AH302,"*"&amp;検索結果!$B$2&amp;"*"),1,0)</f>
        <v>1</v>
      </c>
      <c r="AB302" s="13">
        <f t="shared" si="16"/>
        <v>291</v>
      </c>
      <c r="AC302" s="13">
        <f t="shared" si="17"/>
        <v>291</v>
      </c>
      <c r="AD302" s="18" t="s">
        <v>845</v>
      </c>
      <c r="AE302" s="46" t="s">
        <v>1027</v>
      </c>
      <c r="AF302" s="18" t="s">
        <v>88</v>
      </c>
      <c r="AG302" s="13" t="str">
        <f t="shared" si="18"/>
        <v>けしょうひんのようき（がらすせい）</v>
      </c>
      <c r="AH302" s="13" t="s">
        <v>1239</v>
      </c>
    </row>
    <row r="303" spans="27:34" ht="27" x14ac:dyDescent="0.15">
      <c r="AA303" s="13">
        <f>IF(COUNTIF(AH303,"*"&amp;検索結果!$B$2&amp;"*"),1,0)</f>
        <v>1</v>
      </c>
      <c r="AB303" s="13">
        <f t="shared" si="16"/>
        <v>292</v>
      </c>
      <c r="AC303" s="13">
        <f t="shared" si="17"/>
        <v>292</v>
      </c>
      <c r="AD303" s="18" t="s">
        <v>846</v>
      </c>
      <c r="AE303" s="44" t="s">
        <v>1028</v>
      </c>
      <c r="AF303" s="18" t="s">
        <v>148</v>
      </c>
      <c r="AG303" s="13" t="str">
        <f t="shared" si="18"/>
        <v>けしょうひんのようき（ぷらせい）</v>
      </c>
      <c r="AH303" s="13" t="s">
        <v>1240</v>
      </c>
    </row>
    <row r="304" spans="27:34" ht="40.5" x14ac:dyDescent="0.15">
      <c r="AA304" s="13">
        <f>IF(COUNTIF(AH304,"*"&amp;検索結果!$B$2&amp;"*"),1,0)</f>
        <v>1</v>
      </c>
      <c r="AB304" s="13">
        <f t="shared" si="16"/>
        <v>293</v>
      </c>
      <c r="AC304" s="13">
        <f t="shared" si="17"/>
        <v>293</v>
      </c>
      <c r="AD304" s="18" t="s">
        <v>345</v>
      </c>
      <c r="AE304" s="45" t="s">
        <v>1023</v>
      </c>
      <c r="AF304" s="18" t="s">
        <v>114</v>
      </c>
      <c r="AG304" s="13" t="str">
        <f t="shared" si="18"/>
        <v>げたばこ</v>
      </c>
      <c r="AH304" s="13" t="s">
        <v>1241</v>
      </c>
    </row>
    <row r="305" spans="27:34" ht="14.25" x14ac:dyDescent="0.15">
      <c r="AA305" s="13">
        <f>IF(COUNTIF(AH305,"*"&amp;検索結果!$B$2&amp;"*"),1,0)</f>
        <v>1</v>
      </c>
      <c r="AB305" s="13">
        <f t="shared" si="16"/>
        <v>294</v>
      </c>
      <c r="AC305" s="13">
        <f t="shared" si="17"/>
        <v>294</v>
      </c>
      <c r="AD305" s="18" t="s">
        <v>847</v>
      </c>
      <c r="AE305" s="19" t="s">
        <v>1026</v>
      </c>
      <c r="AF305" s="18" t="s">
        <v>153</v>
      </c>
      <c r="AG305" s="13" t="str">
        <f t="shared" si="18"/>
        <v>げたばこ</v>
      </c>
      <c r="AH305" s="13" t="s">
        <v>1241</v>
      </c>
    </row>
    <row r="306" spans="27:34" ht="27" x14ac:dyDescent="0.15">
      <c r="AA306" s="13">
        <f>IF(COUNTIF(AH306,"*"&amp;検索結果!$B$2&amp;"*"),1,0)</f>
        <v>1</v>
      </c>
      <c r="AB306" s="13">
        <f t="shared" si="16"/>
        <v>295</v>
      </c>
      <c r="AC306" s="13">
        <f t="shared" si="17"/>
        <v>295</v>
      </c>
      <c r="AD306" s="18" t="s">
        <v>346</v>
      </c>
      <c r="AE306" s="44" t="s">
        <v>1028</v>
      </c>
      <c r="AF306" s="18" t="s">
        <v>148</v>
      </c>
      <c r="AG306" s="13" t="str">
        <f t="shared" si="18"/>
        <v>けちゃっぷのちゅーぶ</v>
      </c>
      <c r="AH306" s="13" t="s">
        <v>1242</v>
      </c>
    </row>
    <row r="307" spans="27:34" ht="14.25" x14ac:dyDescent="0.15">
      <c r="AA307" s="13">
        <f>IF(COUNTIF(AH307,"*"&amp;検索結果!$B$2&amp;"*"),1,0)</f>
        <v>1</v>
      </c>
      <c r="AB307" s="13">
        <f t="shared" si="16"/>
        <v>296</v>
      </c>
      <c r="AC307" s="13">
        <f t="shared" si="17"/>
        <v>296</v>
      </c>
      <c r="AD307" s="18" t="s">
        <v>347</v>
      </c>
      <c r="AE307" s="24" t="s">
        <v>1024</v>
      </c>
      <c r="AF307" s="18" t="s">
        <v>932</v>
      </c>
      <c r="AG307" s="13" t="str">
        <f t="shared" si="18"/>
        <v>けつあつけい</v>
      </c>
      <c r="AH307" s="13" t="s">
        <v>1243</v>
      </c>
    </row>
    <row r="308" spans="27:34" ht="27" x14ac:dyDescent="0.15">
      <c r="AA308" s="13">
        <f>IF(COUNTIF(AH308,"*"&amp;検索結果!$B$2&amp;"*"),1,0)</f>
        <v>1</v>
      </c>
      <c r="AB308" s="13">
        <f t="shared" si="16"/>
        <v>297</v>
      </c>
      <c r="AC308" s="13">
        <f t="shared" si="17"/>
        <v>297</v>
      </c>
      <c r="AD308" s="18" t="s">
        <v>897</v>
      </c>
      <c r="AE308" s="19" t="s">
        <v>1025</v>
      </c>
      <c r="AF308" s="18" t="s">
        <v>899</v>
      </c>
      <c r="AG308" s="13" t="str">
        <f t="shared" si="18"/>
        <v>げんかんまっと（きんぞくせい）</v>
      </c>
      <c r="AH308" s="13" t="s">
        <v>1244</v>
      </c>
    </row>
    <row r="309" spans="27:34" ht="14.25" x14ac:dyDescent="0.15">
      <c r="AA309" s="13">
        <f>IF(COUNTIF(AH309,"*"&amp;検索結果!$B$2&amp;"*"),1,0)</f>
        <v>1</v>
      </c>
      <c r="AB309" s="13">
        <f t="shared" si="16"/>
        <v>298</v>
      </c>
      <c r="AC309" s="13">
        <f t="shared" si="17"/>
        <v>298</v>
      </c>
      <c r="AD309" s="18" t="s">
        <v>898</v>
      </c>
      <c r="AE309" s="45" t="s">
        <v>1023</v>
      </c>
      <c r="AF309" s="22"/>
      <c r="AG309" s="13" t="str">
        <f t="shared" si="18"/>
        <v>げんかんまっと（ぷらせい・ぬのせい・ごむせい）</v>
      </c>
      <c r="AH309" s="13" t="s">
        <v>1245</v>
      </c>
    </row>
    <row r="310" spans="27:34" ht="27" x14ac:dyDescent="0.15">
      <c r="AA310" s="13">
        <f>IF(COUNTIF(AH310,"*"&amp;検索結果!$B$2&amp;"*"),1,0)</f>
        <v>1</v>
      </c>
      <c r="AB310" s="13">
        <f t="shared" si="16"/>
        <v>299</v>
      </c>
      <c r="AC310" s="13">
        <f t="shared" si="17"/>
        <v>299</v>
      </c>
      <c r="AD310" s="18" t="s">
        <v>348</v>
      </c>
      <c r="AE310" s="19" t="s">
        <v>1025</v>
      </c>
      <c r="AF310" s="18" t="s">
        <v>155</v>
      </c>
      <c r="AG310" s="13" t="str">
        <f t="shared" si="18"/>
        <v>けんこうきぐ</v>
      </c>
      <c r="AH310" s="13" t="s">
        <v>1246</v>
      </c>
    </row>
    <row r="311" spans="27:34" ht="14.25" x14ac:dyDescent="0.15">
      <c r="AA311" s="13">
        <f>IF(COUNTIF(AH311,"*"&amp;検索結果!$B$2&amp;"*"),1,0)</f>
        <v>1</v>
      </c>
      <c r="AB311" s="13">
        <f t="shared" si="16"/>
        <v>300</v>
      </c>
      <c r="AC311" s="13">
        <f t="shared" si="17"/>
        <v>300</v>
      </c>
      <c r="AD311" s="18" t="s">
        <v>349</v>
      </c>
      <c r="AE311" s="24" t="s">
        <v>1024</v>
      </c>
      <c r="AF311" s="18" t="s">
        <v>925</v>
      </c>
      <c r="AG311" s="13" t="str">
        <f t="shared" si="18"/>
        <v>けんざん</v>
      </c>
      <c r="AH311" s="13" t="s">
        <v>1247</v>
      </c>
    </row>
    <row r="312" spans="27:34" ht="14.25" x14ac:dyDescent="0.15">
      <c r="AA312" s="13">
        <f>IF(COUNTIF(AH312,"*"&amp;検索結果!$B$2&amp;"*"),1,0)</f>
        <v>1</v>
      </c>
      <c r="AB312" s="13">
        <f t="shared" si="16"/>
        <v>301</v>
      </c>
      <c r="AC312" s="13">
        <f t="shared" si="17"/>
        <v>301</v>
      </c>
      <c r="AD312" s="18" t="s">
        <v>350</v>
      </c>
      <c r="AE312" s="19" t="s">
        <v>1026</v>
      </c>
      <c r="AF312" s="22" t="s">
        <v>25</v>
      </c>
      <c r="AG312" s="13" t="str">
        <f t="shared" si="18"/>
        <v>けんどうぐ</v>
      </c>
      <c r="AH312" s="13" t="s">
        <v>1248</v>
      </c>
    </row>
    <row r="313" spans="27:34" ht="14.25" x14ac:dyDescent="0.15">
      <c r="AA313" s="13">
        <f>IF(COUNTIF(AH313,"*"&amp;検索結果!$B$2&amp;"*"),1,0)</f>
        <v>1</v>
      </c>
      <c r="AB313" s="13">
        <f t="shared" si="16"/>
        <v>302</v>
      </c>
      <c r="AC313" s="13">
        <f t="shared" si="17"/>
        <v>302</v>
      </c>
      <c r="AD313" s="31"/>
      <c r="AE313" s="32"/>
      <c r="AF313" s="34"/>
      <c r="AG313" s="13" t="str">
        <f t="shared" si="18"/>
        <v/>
      </c>
      <c r="AH313" s="13" t="s">
        <v>1066</v>
      </c>
    </row>
    <row r="314" spans="27:34" ht="14.25" x14ac:dyDescent="0.15">
      <c r="AA314" s="13">
        <f>IF(COUNTIF(AH314,"*"&amp;検索結果!$B$2&amp;"*"),1,0)</f>
        <v>1</v>
      </c>
      <c r="AB314" s="13">
        <f t="shared" si="16"/>
        <v>303</v>
      </c>
      <c r="AC314" s="13">
        <f t="shared" si="17"/>
        <v>303</v>
      </c>
      <c r="AD314" s="31"/>
      <c r="AE314" s="32"/>
      <c r="AF314" s="34"/>
      <c r="AG314" s="13" t="str">
        <f t="shared" si="18"/>
        <v/>
      </c>
      <c r="AH314" s="13" t="s">
        <v>1066</v>
      </c>
    </row>
    <row r="315" spans="27:34" ht="14.25" x14ac:dyDescent="0.15">
      <c r="AA315" s="13">
        <f>IF(COUNTIF(AH315,"*"&amp;検索結果!$B$2&amp;"*"),1,0)</f>
        <v>1</v>
      </c>
      <c r="AB315" s="13">
        <f t="shared" si="16"/>
        <v>304</v>
      </c>
      <c r="AC315" s="13">
        <f t="shared" si="17"/>
        <v>304</v>
      </c>
      <c r="AD315" s="31"/>
      <c r="AE315" s="32"/>
      <c r="AF315" s="34"/>
      <c r="AG315" s="13" t="str">
        <f t="shared" si="18"/>
        <v/>
      </c>
      <c r="AH315" s="13" t="s">
        <v>1066</v>
      </c>
    </row>
    <row r="316" spans="27:34" ht="14.25" x14ac:dyDescent="0.15">
      <c r="AA316" s="13">
        <f>IF(COUNTIF(AH316,"*"&amp;検索結果!$B$2&amp;"*"),1,0)</f>
        <v>1</v>
      </c>
      <c r="AB316" s="13">
        <f t="shared" si="16"/>
        <v>305</v>
      </c>
      <c r="AC316" s="13">
        <f t="shared" si="17"/>
        <v>305</v>
      </c>
      <c r="AD316" s="31"/>
      <c r="AE316" s="32"/>
      <c r="AF316" s="34"/>
      <c r="AG316" s="13" t="str">
        <f t="shared" si="18"/>
        <v/>
      </c>
      <c r="AH316" s="13" t="s">
        <v>1066</v>
      </c>
    </row>
    <row r="317" spans="27:34" ht="14.25" x14ac:dyDescent="0.15">
      <c r="AA317" s="13">
        <f>IF(COUNTIF(AH317,"*"&amp;検索結果!$B$2&amp;"*"),1,0)</f>
        <v>1</v>
      </c>
      <c r="AB317" s="13">
        <f t="shared" si="16"/>
        <v>306</v>
      </c>
      <c r="AC317" s="13">
        <f t="shared" si="17"/>
        <v>306</v>
      </c>
      <c r="AD317" s="31"/>
      <c r="AE317" s="32"/>
      <c r="AF317" s="34"/>
      <c r="AG317" s="13" t="str">
        <f t="shared" si="18"/>
        <v/>
      </c>
      <c r="AH317" s="13" t="s">
        <v>1066</v>
      </c>
    </row>
    <row r="318" spans="27:34" ht="14.25" x14ac:dyDescent="0.15">
      <c r="AA318" s="13">
        <f>IF(COUNTIF(AH318,"*"&amp;検索結果!$B$2&amp;"*"),1,0)</f>
        <v>1</v>
      </c>
      <c r="AB318" s="13">
        <f t="shared" si="16"/>
        <v>307</v>
      </c>
      <c r="AC318" s="13">
        <f t="shared" si="17"/>
        <v>307</v>
      </c>
      <c r="AD318" s="31"/>
      <c r="AE318" s="32"/>
      <c r="AF318" s="34"/>
      <c r="AG318" s="13" t="str">
        <f t="shared" si="18"/>
        <v/>
      </c>
      <c r="AH318" s="13" t="s">
        <v>1066</v>
      </c>
    </row>
    <row r="319" spans="27:34" ht="14.25" x14ac:dyDescent="0.15">
      <c r="AA319" s="13">
        <f>IF(COUNTIF(AH319,"*"&amp;検索結果!$B$2&amp;"*"),1,0)</f>
        <v>1</v>
      </c>
      <c r="AB319" s="13">
        <f t="shared" si="16"/>
        <v>308</v>
      </c>
      <c r="AC319" s="13">
        <f t="shared" si="17"/>
        <v>308</v>
      </c>
      <c r="AD319" s="31"/>
      <c r="AE319" s="32"/>
      <c r="AF319" s="34"/>
      <c r="AG319" s="13" t="str">
        <f t="shared" si="18"/>
        <v/>
      </c>
      <c r="AH319" s="13" t="s">
        <v>1066</v>
      </c>
    </row>
    <row r="320" spans="27:34" ht="14.25" x14ac:dyDescent="0.15">
      <c r="AA320" s="13">
        <f>IF(COUNTIF(AH320,"*"&amp;検索結果!$B$2&amp;"*"),1,0)</f>
        <v>1</v>
      </c>
      <c r="AB320" s="13">
        <f t="shared" si="16"/>
        <v>309</v>
      </c>
      <c r="AC320" s="13">
        <f t="shared" si="17"/>
        <v>309</v>
      </c>
      <c r="AD320" s="31"/>
      <c r="AE320" s="32"/>
      <c r="AF320" s="34"/>
      <c r="AG320" s="13" t="str">
        <f t="shared" si="18"/>
        <v/>
      </c>
      <c r="AH320" s="13" t="s">
        <v>1066</v>
      </c>
    </row>
    <row r="321" spans="27:34" ht="14.25" x14ac:dyDescent="0.15">
      <c r="AA321" s="13">
        <f>IF(COUNTIF(AH321,"*"&amp;検索結果!$B$2&amp;"*"),1,0)</f>
        <v>1</v>
      </c>
      <c r="AB321" s="13">
        <f t="shared" si="16"/>
        <v>310</v>
      </c>
      <c r="AC321" s="13">
        <f t="shared" si="17"/>
        <v>310</v>
      </c>
      <c r="AD321" s="31"/>
      <c r="AE321" s="32"/>
      <c r="AF321" s="34"/>
      <c r="AG321" s="13" t="str">
        <f t="shared" si="18"/>
        <v/>
      </c>
      <c r="AH321" s="13" t="s">
        <v>1066</v>
      </c>
    </row>
    <row r="322" spans="27:34" ht="14.25" x14ac:dyDescent="0.15">
      <c r="AA322" s="13">
        <f>IF(COUNTIF(AH322,"*"&amp;検索結果!$B$2&amp;"*"),1,0)</f>
        <v>1</v>
      </c>
      <c r="AB322" s="13">
        <f t="shared" si="16"/>
        <v>311</v>
      </c>
      <c r="AC322" s="13">
        <f t="shared" si="17"/>
        <v>311</v>
      </c>
      <c r="AD322" s="31"/>
      <c r="AE322" s="32"/>
      <c r="AF322" s="34"/>
      <c r="AG322" s="13" t="str">
        <f t="shared" si="18"/>
        <v/>
      </c>
      <c r="AH322" s="13" t="s">
        <v>1066</v>
      </c>
    </row>
    <row r="323" spans="27:34" ht="17.25" x14ac:dyDescent="0.15">
      <c r="AA323" s="13">
        <f>IF(COUNTIF(AH323,"*"&amp;検索結果!$B$2&amp;"*"),1,0)</f>
        <v>0</v>
      </c>
      <c r="AB323" s="13">
        <f t="shared" si="16"/>
        <v>311</v>
      </c>
      <c r="AC323" s="13" t="str">
        <f t="shared" si="17"/>
        <v/>
      </c>
      <c r="AD323" s="38" t="s">
        <v>351</v>
      </c>
      <c r="AE323" s="43"/>
      <c r="AF323" s="15"/>
      <c r="AG323" s="13" t="str">
        <f t="shared" si="18"/>
        <v>こ</v>
      </c>
      <c r="AH323" s="13"/>
    </row>
    <row r="324" spans="27:34" ht="14.25" x14ac:dyDescent="0.15">
      <c r="AA324" s="13">
        <f>IF(COUNTIF(AH324,"*"&amp;検索結果!$B$2&amp;"*"),1,0)</f>
        <v>1</v>
      </c>
      <c r="AB324" s="13">
        <f t="shared" ref="AB324:AB387" si="19">IF(AA324&lt;&gt;0,AB323+AA324,AB323)</f>
        <v>312</v>
      </c>
      <c r="AC324" s="13">
        <f t="shared" si="17"/>
        <v>312</v>
      </c>
      <c r="AD324" s="18" t="s">
        <v>352</v>
      </c>
      <c r="AE324" s="24" t="s">
        <v>1024</v>
      </c>
      <c r="AF324" s="18"/>
      <c r="AG324" s="13" t="str">
        <f t="shared" si="18"/>
        <v>ごいし（いしせい・がらすせい）</v>
      </c>
      <c r="AH324" s="13" t="s">
        <v>1249</v>
      </c>
    </row>
    <row r="325" spans="27:34" ht="14.25" x14ac:dyDescent="0.15">
      <c r="AA325" s="13">
        <f>IF(COUNTIF(AH325,"*"&amp;検索結果!$B$2&amp;"*"),1,0)</f>
        <v>1</v>
      </c>
      <c r="AB325" s="13">
        <f t="shared" si="19"/>
        <v>313</v>
      </c>
      <c r="AC325" s="13">
        <f t="shared" ref="AC325:AC388" si="20">IF(AA325&lt;&gt;0,AB325,"")</f>
        <v>313</v>
      </c>
      <c r="AD325" s="18" t="s">
        <v>353</v>
      </c>
      <c r="AE325" s="45" t="s">
        <v>1023</v>
      </c>
      <c r="AF325" s="18"/>
      <c r="AG325" s="13" t="str">
        <f t="shared" si="18"/>
        <v>ごいし（ぷらせい・かいせい）</v>
      </c>
      <c r="AH325" s="13" t="s">
        <v>1250</v>
      </c>
    </row>
    <row r="326" spans="27:34" ht="14.25" x14ac:dyDescent="0.15">
      <c r="AA326" s="13">
        <f>IF(COUNTIF(AH326,"*"&amp;検索結果!$B$2&amp;"*"),1,0)</f>
        <v>1</v>
      </c>
      <c r="AB326" s="13">
        <f t="shared" si="19"/>
        <v>314</v>
      </c>
      <c r="AC326" s="13">
        <f t="shared" si="20"/>
        <v>314</v>
      </c>
      <c r="AD326" s="18" t="s">
        <v>354</v>
      </c>
      <c r="AE326" s="45" t="s">
        <v>1023</v>
      </c>
      <c r="AF326" s="22"/>
      <c r="AG326" s="13" t="str">
        <f t="shared" si="18"/>
        <v>こいのぼり</v>
      </c>
      <c r="AH326" s="13" t="s">
        <v>1251</v>
      </c>
    </row>
    <row r="327" spans="27:34" ht="14.25" x14ac:dyDescent="0.15">
      <c r="AA327" s="13">
        <f>IF(COUNTIF(AH327,"*"&amp;検索結果!$B$2&amp;"*"),1,0)</f>
        <v>1</v>
      </c>
      <c r="AB327" s="13">
        <f t="shared" si="19"/>
        <v>315</v>
      </c>
      <c r="AC327" s="13">
        <f t="shared" si="20"/>
        <v>315</v>
      </c>
      <c r="AD327" s="18" t="s">
        <v>355</v>
      </c>
      <c r="AE327" s="19" t="s">
        <v>1026</v>
      </c>
      <c r="AF327" s="22"/>
      <c r="AG327" s="13" t="str">
        <f t="shared" si="18"/>
        <v>こいのぼりのぽーる</v>
      </c>
      <c r="AH327" s="13" t="s">
        <v>1252</v>
      </c>
    </row>
    <row r="328" spans="27:34" ht="27" x14ac:dyDescent="0.15">
      <c r="AA328" s="13">
        <f>IF(COUNTIF(AH328,"*"&amp;検索結果!$B$2&amp;"*"),1,0)</f>
        <v>1</v>
      </c>
      <c r="AB328" s="13">
        <f t="shared" si="19"/>
        <v>316</v>
      </c>
      <c r="AC328" s="13">
        <f t="shared" si="20"/>
        <v>316</v>
      </c>
      <c r="AD328" s="18" t="s">
        <v>356</v>
      </c>
      <c r="AE328" s="19" t="s">
        <v>1025</v>
      </c>
      <c r="AF328" s="18" t="s">
        <v>45</v>
      </c>
      <c r="AG328" s="13" t="str">
        <f t="shared" si="18"/>
        <v>こうぐるい</v>
      </c>
      <c r="AH328" s="13" t="s">
        <v>1253</v>
      </c>
    </row>
    <row r="329" spans="27:34" ht="27" x14ac:dyDescent="0.15">
      <c r="AA329" s="13">
        <f>IF(COUNTIF(AH329,"*"&amp;検索結果!$B$2&amp;"*"),1,0)</f>
        <v>1</v>
      </c>
      <c r="AB329" s="13">
        <f t="shared" si="19"/>
        <v>317</v>
      </c>
      <c r="AC329" s="13">
        <f t="shared" si="20"/>
        <v>317</v>
      </c>
      <c r="AD329" s="18" t="s">
        <v>357</v>
      </c>
      <c r="AE329" s="20" t="s">
        <v>1029</v>
      </c>
      <c r="AF329" s="18"/>
      <c r="AG329" s="13" t="str">
        <f t="shared" si="18"/>
        <v>こうこくし・ちらし</v>
      </c>
      <c r="AH329" s="13" t="s">
        <v>1254</v>
      </c>
    </row>
    <row r="330" spans="27:34" ht="14.25" x14ac:dyDescent="0.15">
      <c r="AA330" s="13">
        <f>IF(COUNTIF(AH330,"*"&amp;検索結果!$B$2&amp;"*"),1,0)</f>
        <v>1</v>
      </c>
      <c r="AB330" s="13">
        <f t="shared" si="19"/>
        <v>318</v>
      </c>
      <c r="AC330" s="13">
        <f t="shared" si="20"/>
        <v>318</v>
      </c>
      <c r="AD330" s="18" t="s">
        <v>358</v>
      </c>
      <c r="AE330" s="46" t="s">
        <v>1027</v>
      </c>
      <c r="AF330" s="18" t="s">
        <v>88</v>
      </c>
      <c r="AG330" s="13" t="str">
        <f t="shared" si="18"/>
        <v>こうちゃのかん</v>
      </c>
      <c r="AH330" s="13" t="s">
        <v>1255</v>
      </c>
    </row>
    <row r="331" spans="27:34" ht="14.25" x14ac:dyDescent="0.15">
      <c r="AA331" s="13">
        <f>IF(COUNTIF(AH331,"*"&amp;検索結果!$B$2&amp;"*"),1,0)</f>
        <v>1</v>
      </c>
      <c r="AB331" s="13">
        <f t="shared" si="19"/>
        <v>319</v>
      </c>
      <c r="AC331" s="13">
        <f t="shared" si="20"/>
        <v>319</v>
      </c>
      <c r="AD331" s="18" t="s">
        <v>359</v>
      </c>
      <c r="AE331" s="45" t="s">
        <v>1023</v>
      </c>
      <c r="AF331" s="18"/>
      <c r="AG331" s="13" t="str">
        <f t="shared" si="18"/>
        <v>こうちゃのてぃーぱっく</v>
      </c>
      <c r="AH331" s="13" t="s">
        <v>1256</v>
      </c>
    </row>
    <row r="332" spans="27:34" ht="14.25" x14ac:dyDescent="0.15">
      <c r="AA332" s="13">
        <f>IF(COUNTIF(AH332,"*"&amp;検索結果!$B$2&amp;"*"),1,0)</f>
        <v>1</v>
      </c>
      <c r="AB332" s="13">
        <f t="shared" si="19"/>
        <v>320</v>
      </c>
      <c r="AC332" s="13">
        <f t="shared" si="20"/>
        <v>320</v>
      </c>
      <c r="AD332" s="18" t="s">
        <v>360</v>
      </c>
      <c r="AE332" s="19" t="s">
        <v>1024</v>
      </c>
      <c r="AF332" s="18"/>
      <c r="AG332" s="13" t="str">
        <f t="shared" si="18"/>
        <v>こーひーめーかー</v>
      </c>
      <c r="AH332" s="13" t="s">
        <v>1257</v>
      </c>
    </row>
    <row r="333" spans="27:34" ht="40.5" x14ac:dyDescent="0.15">
      <c r="AA333" s="13">
        <f>IF(COUNTIF(AH333,"*"&amp;検索結果!$B$2&amp;"*"),1,0)</f>
        <v>1</v>
      </c>
      <c r="AB333" s="13">
        <f t="shared" si="19"/>
        <v>321</v>
      </c>
      <c r="AC333" s="13">
        <f t="shared" si="20"/>
        <v>321</v>
      </c>
      <c r="AD333" s="18" t="s">
        <v>361</v>
      </c>
      <c r="AE333" s="45" t="s">
        <v>1023</v>
      </c>
      <c r="AF333" s="18" t="s">
        <v>116</v>
      </c>
      <c r="AG333" s="13" t="str">
        <f t="shared" si="18"/>
        <v>ござ</v>
      </c>
      <c r="AH333" s="13" t="s">
        <v>1258</v>
      </c>
    </row>
    <row r="334" spans="27:34" ht="14.25" x14ac:dyDescent="0.15">
      <c r="AA334" s="13">
        <f>IF(COUNTIF(AH334,"*"&amp;検索結果!$B$2&amp;"*"),1,0)</f>
        <v>1</v>
      </c>
      <c r="AB334" s="13">
        <f t="shared" si="19"/>
        <v>322</v>
      </c>
      <c r="AC334" s="13">
        <f t="shared" si="20"/>
        <v>322</v>
      </c>
      <c r="AD334" s="18" t="s">
        <v>361</v>
      </c>
      <c r="AE334" s="19" t="s">
        <v>1026</v>
      </c>
      <c r="AF334" s="18" t="s">
        <v>115</v>
      </c>
      <c r="AG334" s="13" t="str">
        <f t="shared" si="18"/>
        <v>ござ</v>
      </c>
      <c r="AH334" s="13" t="s">
        <v>1258</v>
      </c>
    </row>
    <row r="335" spans="27:34" ht="14.25" x14ac:dyDescent="0.15">
      <c r="AA335" s="13">
        <f>IF(COUNTIF(AH335,"*"&amp;検索結果!$B$2&amp;"*"),1,0)</f>
        <v>1</v>
      </c>
      <c r="AB335" s="13">
        <f t="shared" si="19"/>
        <v>323</v>
      </c>
      <c r="AC335" s="13">
        <f t="shared" si="20"/>
        <v>323</v>
      </c>
      <c r="AD335" s="18" t="s">
        <v>362</v>
      </c>
      <c r="AE335" s="19" t="s">
        <v>1026</v>
      </c>
      <c r="AF335" s="18" t="s">
        <v>156</v>
      </c>
      <c r="AG335" s="13" t="str">
        <f t="shared" si="18"/>
        <v>こたつ</v>
      </c>
      <c r="AH335" s="13" t="s">
        <v>1259</v>
      </c>
    </row>
    <row r="336" spans="27:34" ht="40.5" x14ac:dyDescent="0.15">
      <c r="AA336" s="13">
        <f>IF(COUNTIF(AH336,"*"&amp;検索結果!$B$2&amp;"*"),1,0)</f>
        <v>1</v>
      </c>
      <c r="AB336" s="13">
        <f t="shared" si="19"/>
        <v>324</v>
      </c>
      <c r="AC336" s="13">
        <f t="shared" si="20"/>
        <v>324</v>
      </c>
      <c r="AD336" s="18" t="s">
        <v>363</v>
      </c>
      <c r="AE336" s="45" t="s">
        <v>1023</v>
      </c>
      <c r="AF336" s="18" t="s">
        <v>150</v>
      </c>
      <c r="AG336" s="13" t="str">
        <f t="shared" si="18"/>
        <v>こたつふとん</v>
      </c>
      <c r="AH336" s="13" t="s">
        <v>1260</v>
      </c>
    </row>
    <row r="337" spans="27:34" ht="14.25" x14ac:dyDescent="0.15">
      <c r="AA337" s="13">
        <f>IF(COUNTIF(AH337,"*"&amp;検索結果!$B$2&amp;"*"),1,0)</f>
        <v>1</v>
      </c>
      <c r="AB337" s="13">
        <f t="shared" si="19"/>
        <v>325</v>
      </c>
      <c r="AC337" s="13">
        <f t="shared" si="20"/>
        <v>325</v>
      </c>
      <c r="AD337" s="18" t="s">
        <v>848</v>
      </c>
      <c r="AE337" s="24" t="s">
        <v>1024</v>
      </c>
      <c r="AF337" s="18" t="s">
        <v>160</v>
      </c>
      <c r="AG337" s="13" t="str">
        <f t="shared" si="18"/>
        <v>こっぷ（きんぞくせい・がらすせい）</v>
      </c>
      <c r="AH337" s="13" t="s">
        <v>1261</v>
      </c>
    </row>
    <row r="338" spans="27:34" ht="14.25" x14ac:dyDescent="0.15">
      <c r="AA338" s="13">
        <f>IF(COUNTIF(AH338,"*"&amp;検索結果!$B$2&amp;"*"),1,0)</f>
        <v>1</v>
      </c>
      <c r="AB338" s="13">
        <f t="shared" si="19"/>
        <v>326</v>
      </c>
      <c r="AC338" s="13">
        <f t="shared" si="20"/>
        <v>326</v>
      </c>
      <c r="AD338" s="18" t="s">
        <v>364</v>
      </c>
      <c r="AE338" s="45" t="s">
        <v>1023</v>
      </c>
      <c r="AF338" s="18"/>
      <c r="AG338" s="13" t="str">
        <f t="shared" si="18"/>
        <v>こっぷ（ぷらせい）</v>
      </c>
      <c r="AH338" s="13" t="s">
        <v>1262</v>
      </c>
    </row>
    <row r="339" spans="27:34" ht="14.25" x14ac:dyDescent="0.15">
      <c r="AA339" s="13">
        <f>IF(COUNTIF(AH339,"*"&amp;検索結果!$B$2&amp;"*"),1,0)</f>
        <v>1</v>
      </c>
      <c r="AB339" s="13">
        <f t="shared" si="19"/>
        <v>327</v>
      </c>
      <c r="AC339" s="13">
        <f t="shared" si="20"/>
        <v>327</v>
      </c>
      <c r="AD339" s="18" t="s">
        <v>365</v>
      </c>
      <c r="AE339" s="19" t="s">
        <v>1026</v>
      </c>
      <c r="AF339" s="18" t="s">
        <v>153</v>
      </c>
      <c r="AG339" s="13" t="str">
        <f t="shared" si="18"/>
        <v>こと</v>
      </c>
      <c r="AH339" s="13" t="s">
        <v>1263</v>
      </c>
    </row>
    <row r="340" spans="27:34" ht="27" x14ac:dyDescent="0.15">
      <c r="AA340" s="13">
        <f>IF(COUNTIF(AH340,"*"&amp;検索結果!$B$2&amp;"*"),1,0)</f>
        <v>1</v>
      </c>
      <c r="AB340" s="13">
        <f t="shared" si="19"/>
        <v>328</v>
      </c>
      <c r="AC340" s="13">
        <f t="shared" si="20"/>
        <v>328</v>
      </c>
      <c r="AD340" s="18" t="s">
        <v>366</v>
      </c>
      <c r="AE340" s="19" t="s">
        <v>1025</v>
      </c>
      <c r="AF340" s="18" t="s">
        <v>13</v>
      </c>
      <c r="AG340" s="13" t="str">
        <f t="shared" si="18"/>
        <v>ごみばこ・ごみぺーる（きんぞくせい）</v>
      </c>
      <c r="AH340" s="13" t="s">
        <v>1264</v>
      </c>
    </row>
    <row r="341" spans="27:34" ht="14.25" x14ac:dyDescent="0.15">
      <c r="AA341" s="13">
        <f>IF(COUNTIF(AH341,"*"&amp;検索結果!$B$2&amp;"*"),1,0)</f>
        <v>1</v>
      </c>
      <c r="AB341" s="13">
        <f t="shared" si="19"/>
        <v>329</v>
      </c>
      <c r="AC341" s="13">
        <f t="shared" si="20"/>
        <v>329</v>
      </c>
      <c r="AD341" s="18" t="s">
        <v>367</v>
      </c>
      <c r="AE341" s="45" t="s">
        <v>1023</v>
      </c>
      <c r="AF341" s="18" t="s">
        <v>71</v>
      </c>
      <c r="AG341" s="13" t="str">
        <f t="shared" si="18"/>
        <v>ごみばこ・ごみぺーる（ぷらせい）</v>
      </c>
      <c r="AH341" s="13" t="s">
        <v>1265</v>
      </c>
    </row>
    <row r="342" spans="27:34" ht="14.25" x14ac:dyDescent="0.15">
      <c r="AA342" s="13">
        <f>IF(COUNTIF(AH342,"*"&amp;検索結果!$B$2&amp;"*"),1,0)</f>
        <v>1</v>
      </c>
      <c r="AB342" s="13">
        <f t="shared" si="19"/>
        <v>330</v>
      </c>
      <c r="AC342" s="13">
        <f t="shared" si="20"/>
        <v>330</v>
      </c>
      <c r="AD342" s="18" t="s">
        <v>368</v>
      </c>
      <c r="AE342" s="45" t="s">
        <v>1023</v>
      </c>
      <c r="AF342" s="18"/>
      <c r="AG342" s="13" t="str">
        <f t="shared" si="18"/>
        <v>ごむてぶくろ</v>
      </c>
      <c r="AH342" s="13" t="s">
        <v>1266</v>
      </c>
    </row>
    <row r="343" spans="27:34" ht="14.25" x14ac:dyDescent="0.15">
      <c r="AA343" s="13">
        <f>IF(COUNTIF(AH343,"*"&amp;検索結果!$B$2&amp;"*"),1,0)</f>
        <v>1</v>
      </c>
      <c r="AB343" s="13">
        <f t="shared" si="19"/>
        <v>331</v>
      </c>
      <c r="AC343" s="13">
        <f t="shared" si="20"/>
        <v>331</v>
      </c>
      <c r="AD343" s="18" t="s">
        <v>369</v>
      </c>
      <c r="AE343" s="45" t="s">
        <v>1023</v>
      </c>
      <c r="AF343" s="18"/>
      <c r="AG343" s="13" t="str">
        <f t="shared" si="18"/>
        <v>ごむながぐつ</v>
      </c>
      <c r="AH343" s="13" t="s">
        <v>1267</v>
      </c>
    </row>
    <row r="344" spans="27:34" ht="14.25" x14ac:dyDescent="0.15">
      <c r="AA344" s="13">
        <f>IF(COUNTIF(AH344,"*"&amp;検索結果!$B$2&amp;"*"),1,0)</f>
        <v>1</v>
      </c>
      <c r="AB344" s="13">
        <f t="shared" si="19"/>
        <v>332</v>
      </c>
      <c r="AC344" s="13">
        <f t="shared" si="20"/>
        <v>332</v>
      </c>
      <c r="AD344" s="18" t="s">
        <v>370</v>
      </c>
      <c r="AE344" s="45" t="s">
        <v>1023</v>
      </c>
      <c r="AF344" s="18"/>
      <c r="AG344" s="13" t="str">
        <f t="shared" si="18"/>
        <v>ごむほーす</v>
      </c>
      <c r="AH344" s="13" t="s">
        <v>1268</v>
      </c>
    </row>
    <row r="345" spans="27:34" ht="14.25" x14ac:dyDescent="0.15">
      <c r="AA345" s="13">
        <f>IF(COUNTIF(AH345,"*"&amp;検索結果!$B$2&amp;"*"),1,0)</f>
        <v>1</v>
      </c>
      <c r="AB345" s="13">
        <f t="shared" si="19"/>
        <v>333</v>
      </c>
      <c r="AC345" s="13">
        <f t="shared" si="20"/>
        <v>333</v>
      </c>
      <c r="AD345" s="18" t="s">
        <v>371</v>
      </c>
      <c r="AE345" s="45" t="s">
        <v>1023</v>
      </c>
      <c r="AF345" s="18" t="s">
        <v>23</v>
      </c>
      <c r="AG345" s="13" t="str">
        <f t="shared" si="18"/>
        <v>ごむぼーと</v>
      </c>
      <c r="AH345" s="13" t="s">
        <v>1269</v>
      </c>
    </row>
    <row r="346" spans="27:34" ht="14.25" x14ac:dyDescent="0.15">
      <c r="AA346" s="13">
        <f>IF(COUNTIF(AH346,"*"&amp;検索結果!$B$2&amp;"*"),1,0)</f>
        <v>1</v>
      </c>
      <c r="AB346" s="13">
        <f t="shared" si="19"/>
        <v>334</v>
      </c>
      <c r="AC346" s="13">
        <f t="shared" si="20"/>
        <v>334</v>
      </c>
      <c r="AD346" s="18" t="s">
        <v>372</v>
      </c>
      <c r="AE346" s="19" t="s">
        <v>1026</v>
      </c>
      <c r="AF346" s="18"/>
      <c r="AG346" s="13" t="str">
        <f t="shared" si="18"/>
        <v>こめびつ</v>
      </c>
      <c r="AH346" s="13" t="s">
        <v>1270</v>
      </c>
    </row>
    <row r="347" spans="27:34" ht="14.25" x14ac:dyDescent="0.15">
      <c r="AA347" s="13">
        <f>IF(COUNTIF(AH347,"*"&amp;検索結果!$B$2&amp;"*"),1,0)</f>
        <v>1</v>
      </c>
      <c r="AB347" s="13">
        <f t="shared" si="19"/>
        <v>335</v>
      </c>
      <c r="AC347" s="13">
        <f t="shared" si="20"/>
        <v>335</v>
      </c>
      <c r="AD347" s="25" t="s">
        <v>373</v>
      </c>
      <c r="AE347" s="19" t="s">
        <v>1026</v>
      </c>
      <c r="AF347" s="18" t="s">
        <v>89</v>
      </c>
      <c r="AG347" s="13" t="str">
        <f t="shared" si="18"/>
        <v>ごるふくらぶ</v>
      </c>
      <c r="AH347" s="13" t="s">
        <v>1271</v>
      </c>
    </row>
    <row r="348" spans="27:34" ht="14.25" x14ac:dyDescent="0.15">
      <c r="AA348" s="13">
        <f>IF(COUNTIF(AH348,"*"&amp;検索結果!$B$2&amp;"*"),1,0)</f>
        <v>1</v>
      </c>
      <c r="AB348" s="13">
        <f t="shared" si="19"/>
        <v>336</v>
      </c>
      <c r="AC348" s="13">
        <f t="shared" si="20"/>
        <v>336</v>
      </c>
      <c r="AD348" s="25" t="s">
        <v>374</v>
      </c>
      <c r="AE348" s="19" t="s">
        <v>1026</v>
      </c>
      <c r="AF348" s="18" t="s">
        <v>162</v>
      </c>
      <c r="AG348" s="13" t="str">
        <f t="shared" si="18"/>
        <v>ごるふくらぶとごるふばっぐのせっと</v>
      </c>
      <c r="AH348" s="13" t="s">
        <v>1272</v>
      </c>
    </row>
    <row r="349" spans="27:34" ht="14.25" x14ac:dyDescent="0.15">
      <c r="AA349" s="13">
        <f>IF(COUNTIF(AH349,"*"&amp;検索結果!$B$2&amp;"*"),1,0)</f>
        <v>1</v>
      </c>
      <c r="AB349" s="13">
        <f t="shared" si="19"/>
        <v>337</v>
      </c>
      <c r="AC349" s="13">
        <f t="shared" si="20"/>
        <v>337</v>
      </c>
      <c r="AD349" s="29" t="s">
        <v>849</v>
      </c>
      <c r="AE349" s="45" t="s">
        <v>1023</v>
      </c>
      <c r="AF349" s="18" t="s">
        <v>106</v>
      </c>
      <c r="AG349" s="13" t="str">
        <f t="shared" si="18"/>
        <v>ごるふばっぐ（ぷらせい）</v>
      </c>
      <c r="AH349" s="13" t="s">
        <v>1273</v>
      </c>
    </row>
    <row r="350" spans="27:34" ht="14.25" x14ac:dyDescent="0.15">
      <c r="AA350" s="13">
        <f>IF(COUNTIF(AH350,"*"&amp;検索結果!$B$2&amp;"*"),1,0)</f>
        <v>1</v>
      </c>
      <c r="AB350" s="13">
        <f t="shared" si="19"/>
        <v>338</v>
      </c>
      <c r="AC350" s="13">
        <f t="shared" si="20"/>
        <v>338</v>
      </c>
      <c r="AD350" s="18" t="s">
        <v>375</v>
      </c>
      <c r="AE350" s="45" t="s">
        <v>1023</v>
      </c>
      <c r="AF350" s="18"/>
      <c r="AG350" s="13" t="str">
        <f t="shared" ref="AG350:AG413" si="21">PHONETIC(AD350)</f>
        <v>ごるふぼーる</v>
      </c>
      <c r="AH350" s="13" t="s">
        <v>1274</v>
      </c>
    </row>
    <row r="351" spans="27:34" ht="14.25" x14ac:dyDescent="0.15">
      <c r="AA351" s="13">
        <f>IF(COUNTIF(AH351,"*"&amp;検索結果!$B$2&amp;"*"),1,0)</f>
        <v>1</v>
      </c>
      <c r="AB351" s="13">
        <f t="shared" si="19"/>
        <v>339</v>
      </c>
      <c r="AC351" s="13">
        <f t="shared" si="20"/>
        <v>339</v>
      </c>
      <c r="AD351" s="18" t="s">
        <v>376</v>
      </c>
      <c r="AE351" s="21" t="s">
        <v>1</v>
      </c>
      <c r="AF351" s="22" t="s">
        <v>65</v>
      </c>
      <c r="AG351" s="13" t="str">
        <f t="shared" si="21"/>
        <v>こんくりーと</v>
      </c>
      <c r="AH351" s="13" t="s">
        <v>1275</v>
      </c>
    </row>
    <row r="352" spans="27:34" ht="14.25" x14ac:dyDescent="0.15">
      <c r="AA352" s="13">
        <f>IF(COUNTIF(AH352,"*"&amp;検索結果!$B$2&amp;"*"),1,0)</f>
        <v>1</v>
      </c>
      <c r="AB352" s="13">
        <f t="shared" si="19"/>
        <v>340</v>
      </c>
      <c r="AC352" s="13">
        <f t="shared" si="20"/>
        <v>340</v>
      </c>
      <c r="AD352" s="18" t="s">
        <v>377</v>
      </c>
      <c r="AE352" s="45" t="s">
        <v>1023</v>
      </c>
      <c r="AF352" s="22" t="s">
        <v>106</v>
      </c>
      <c r="AG352" s="13" t="str">
        <f t="shared" si="21"/>
        <v>こんてな（しゅうかくよう）</v>
      </c>
      <c r="AH352" s="13" t="s">
        <v>1276</v>
      </c>
    </row>
    <row r="353" spans="27:34" ht="14.25" x14ac:dyDescent="0.15">
      <c r="AA353" s="13">
        <f>IF(COUNTIF(AH353,"*"&amp;検索結果!$B$2&amp;"*"),1,0)</f>
        <v>1</v>
      </c>
      <c r="AB353" s="13">
        <f t="shared" si="19"/>
        <v>341</v>
      </c>
      <c r="AC353" s="13">
        <f t="shared" si="20"/>
        <v>341</v>
      </c>
      <c r="AD353" s="18" t="s">
        <v>377</v>
      </c>
      <c r="AE353" s="19" t="s">
        <v>1026</v>
      </c>
      <c r="AF353" s="22" t="s">
        <v>909</v>
      </c>
      <c r="AG353" s="13" t="str">
        <f t="shared" si="21"/>
        <v>こんてな（しゅうかくよう）</v>
      </c>
      <c r="AH353" s="13" t="s">
        <v>1276</v>
      </c>
    </row>
    <row r="354" spans="27:34" ht="40.5" x14ac:dyDescent="0.15">
      <c r="AA354" s="13">
        <f>IF(COUNTIF(AH354,"*"&amp;検索結果!$B$2&amp;"*"),1,0)</f>
        <v>1</v>
      </c>
      <c r="AB354" s="13">
        <f t="shared" si="19"/>
        <v>342</v>
      </c>
      <c r="AC354" s="13">
        <f t="shared" si="20"/>
        <v>342</v>
      </c>
      <c r="AD354" s="18" t="s">
        <v>378</v>
      </c>
      <c r="AE354" s="45" t="s">
        <v>1023</v>
      </c>
      <c r="AF354" s="18" t="s">
        <v>113</v>
      </c>
      <c r="AG354" s="13" t="str">
        <f t="shared" si="21"/>
        <v>こんぱね</v>
      </c>
      <c r="AH354" s="13" t="s">
        <v>1277</v>
      </c>
    </row>
    <row r="355" spans="27:34" ht="27" x14ac:dyDescent="0.15">
      <c r="AA355" s="13">
        <f>IF(COUNTIF(AH355,"*"&amp;検索結果!$B$2&amp;"*"),1,0)</f>
        <v>1</v>
      </c>
      <c r="AB355" s="13">
        <f t="shared" si="19"/>
        <v>343</v>
      </c>
      <c r="AC355" s="13">
        <f t="shared" si="20"/>
        <v>343</v>
      </c>
      <c r="AD355" s="18" t="s">
        <v>378</v>
      </c>
      <c r="AE355" s="19" t="s">
        <v>1026</v>
      </c>
      <c r="AF355" s="18" t="s">
        <v>164</v>
      </c>
      <c r="AG355" s="13" t="str">
        <f t="shared" si="21"/>
        <v>こんぱね</v>
      </c>
      <c r="AH355" s="13" t="s">
        <v>1277</v>
      </c>
    </row>
    <row r="356" spans="27:34" ht="27" x14ac:dyDescent="0.15">
      <c r="AA356" s="13">
        <f>IF(COUNTIF(AH356,"*"&amp;検索結果!$B$2&amp;"*"),1,0)</f>
        <v>1</v>
      </c>
      <c r="AB356" s="13">
        <f t="shared" si="19"/>
        <v>344</v>
      </c>
      <c r="AC356" s="13">
        <f t="shared" si="20"/>
        <v>344</v>
      </c>
      <c r="AD356" s="26" t="s">
        <v>850</v>
      </c>
      <c r="AE356" s="44" t="s">
        <v>1028</v>
      </c>
      <c r="AF356" s="18" t="s">
        <v>148</v>
      </c>
      <c r="AG356" s="13" t="str">
        <f t="shared" si="21"/>
        <v>こんびにべんとうのようき（ぷらせい）</v>
      </c>
      <c r="AH356" s="13" t="s">
        <v>1278</v>
      </c>
    </row>
    <row r="357" spans="27:34" ht="27" x14ac:dyDescent="0.15">
      <c r="AA357" s="13">
        <f>IF(COUNTIF(AH357,"*"&amp;検索結果!$B$2&amp;"*"),1,0)</f>
        <v>1</v>
      </c>
      <c r="AB357" s="13">
        <f t="shared" si="19"/>
        <v>345</v>
      </c>
      <c r="AC357" s="13">
        <f t="shared" si="20"/>
        <v>345</v>
      </c>
      <c r="AD357" s="26" t="s">
        <v>379</v>
      </c>
      <c r="AE357" s="19" t="s">
        <v>1025</v>
      </c>
      <c r="AF357" s="18" t="s">
        <v>45</v>
      </c>
      <c r="AG357" s="13" t="str">
        <f t="shared" si="21"/>
        <v>こんぽ（すてれお）</v>
      </c>
      <c r="AH357" s="13" t="s">
        <v>1279</v>
      </c>
    </row>
    <row r="358" spans="27:34" ht="14.25" x14ac:dyDescent="0.15">
      <c r="AA358" s="13">
        <f>IF(COUNTIF(AH358,"*"&amp;検索結果!$B$2&amp;"*"),1,0)</f>
        <v>1</v>
      </c>
      <c r="AB358" s="13">
        <f t="shared" si="19"/>
        <v>346</v>
      </c>
      <c r="AC358" s="13">
        <f t="shared" si="20"/>
        <v>346</v>
      </c>
      <c r="AD358" s="18" t="s">
        <v>380</v>
      </c>
      <c r="AE358" s="19" t="s">
        <v>1026</v>
      </c>
      <c r="AF358" s="18"/>
      <c r="AG358" s="13" t="str">
        <f t="shared" si="21"/>
        <v>こんぽすと（こじんこうにゅうひん）</v>
      </c>
      <c r="AH358" s="13" t="s">
        <v>1280</v>
      </c>
    </row>
    <row r="359" spans="27:34" ht="14.25" x14ac:dyDescent="0.15">
      <c r="AA359" s="13">
        <f>IF(COUNTIF(AH359,"*"&amp;検索結果!$B$2&amp;"*"),1,0)</f>
        <v>1</v>
      </c>
      <c r="AB359" s="13">
        <f t="shared" si="19"/>
        <v>347</v>
      </c>
      <c r="AC359" s="13">
        <f t="shared" si="20"/>
        <v>347</v>
      </c>
      <c r="AD359" s="18" t="s">
        <v>381</v>
      </c>
      <c r="AE359" s="16" t="s">
        <v>26</v>
      </c>
      <c r="AF359" s="18" t="s">
        <v>38</v>
      </c>
      <c r="AG359" s="13" t="str">
        <f t="shared" si="21"/>
        <v>こんぽすと（しかしだしひん）</v>
      </c>
      <c r="AH359" s="13" t="s">
        <v>1281</v>
      </c>
    </row>
    <row r="360" spans="27:34" ht="27" x14ac:dyDescent="0.15">
      <c r="AA360" s="13">
        <f>IF(COUNTIF(AH360,"*"&amp;検索結果!$B$2&amp;"*"),1,0)</f>
        <v>1</v>
      </c>
      <c r="AB360" s="13">
        <f t="shared" si="19"/>
        <v>348</v>
      </c>
      <c r="AC360" s="13">
        <f t="shared" si="20"/>
        <v>348</v>
      </c>
      <c r="AD360" s="18" t="s">
        <v>382</v>
      </c>
      <c r="AE360" s="24" t="s">
        <v>1024</v>
      </c>
      <c r="AF360" s="22" t="s">
        <v>935</v>
      </c>
      <c r="AG360" s="13" t="str">
        <f t="shared" si="21"/>
        <v>こんろ（たくじょうよう・かせっとしき）</v>
      </c>
      <c r="AH360" s="13" t="s">
        <v>1282</v>
      </c>
    </row>
    <row r="361" spans="27:34" ht="14.25" x14ac:dyDescent="0.15">
      <c r="AA361" s="13">
        <f>IF(COUNTIF(AH361,"*"&amp;検索結果!$B$2&amp;"*"),1,0)</f>
        <v>1</v>
      </c>
      <c r="AB361" s="13">
        <f t="shared" si="19"/>
        <v>349</v>
      </c>
      <c r="AC361" s="13">
        <f t="shared" si="20"/>
        <v>349</v>
      </c>
      <c r="AD361" s="31"/>
      <c r="AE361" s="32"/>
      <c r="AF361" s="34"/>
      <c r="AG361" s="13" t="str">
        <f t="shared" si="21"/>
        <v/>
      </c>
      <c r="AH361" s="13" t="s">
        <v>1066</v>
      </c>
    </row>
    <row r="362" spans="27:34" ht="14.25" x14ac:dyDescent="0.15">
      <c r="AA362" s="13">
        <f>IF(COUNTIF(AH362,"*"&amp;検索結果!$B$2&amp;"*"),1,0)</f>
        <v>1</v>
      </c>
      <c r="AB362" s="13">
        <f t="shared" si="19"/>
        <v>350</v>
      </c>
      <c r="AC362" s="13">
        <f t="shared" si="20"/>
        <v>350</v>
      </c>
      <c r="AD362" s="31"/>
      <c r="AE362" s="32"/>
      <c r="AF362" s="34"/>
      <c r="AG362" s="13" t="str">
        <f t="shared" si="21"/>
        <v/>
      </c>
      <c r="AH362" s="13" t="s">
        <v>1066</v>
      </c>
    </row>
    <row r="363" spans="27:34" ht="14.25" x14ac:dyDescent="0.15">
      <c r="AA363" s="13">
        <f>IF(COUNTIF(AH363,"*"&amp;検索結果!$B$2&amp;"*"),1,0)</f>
        <v>1</v>
      </c>
      <c r="AB363" s="13">
        <f t="shared" si="19"/>
        <v>351</v>
      </c>
      <c r="AC363" s="13">
        <f t="shared" si="20"/>
        <v>351</v>
      </c>
      <c r="AD363" s="31"/>
      <c r="AE363" s="32"/>
      <c r="AF363" s="34"/>
      <c r="AG363" s="13" t="str">
        <f t="shared" si="21"/>
        <v/>
      </c>
      <c r="AH363" s="13" t="s">
        <v>1066</v>
      </c>
    </row>
    <row r="364" spans="27:34" ht="14.25" x14ac:dyDescent="0.15">
      <c r="AA364" s="13">
        <f>IF(COUNTIF(AH364,"*"&amp;検索結果!$B$2&amp;"*"),1,0)</f>
        <v>1</v>
      </c>
      <c r="AB364" s="13">
        <f t="shared" si="19"/>
        <v>352</v>
      </c>
      <c r="AC364" s="13">
        <f t="shared" si="20"/>
        <v>352</v>
      </c>
      <c r="AD364" s="31"/>
      <c r="AE364" s="32"/>
      <c r="AF364" s="34"/>
      <c r="AG364" s="13" t="str">
        <f t="shared" si="21"/>
        <v/>
      </c>
      <c r="AH364" s="13" t="s">
        <v>1066</v>
      </c>
    </row>
    <row r="365" spans="27:34" ht="14.25" x14ac:dyDescent="0.15">
      <c r="AA365" s="13">
        <f>IF(COUNTIF(AH365,"*"&amp;検索結果!$B$2&amp;"*"),1,0)</f>
        <v>1</v>
      </c>
      <c r="AB365" s="13">
        <f t="shared" si="19"/>
        <v>353</v>
      </c>
      <c r="AC365" s="13">
        <f t="shared" si="20"/>
        <v>353</v>
      </c>
      <c r="AD365" s="31"/>
      <c r="AE365" s="32"/>
      <c r="AF365" s="34"/>
      <c r="AG365" s="13" t="str">
        <f t="shared" si="21"/>
        <v/>
      </c>
      <c r="AH365" s="13" t="s">
        <v>1066</v>
      </c>
    </row>
    <row r="366" spans="27:34" ht="14.25" x14ac:dyDescent="0.15">
      <c r="AA366" s="13">
        <f>IF(COUNTIF(AH366,"*"&amp;検索結果!$B$2&amp;"*"),1,0)</f>
        <v>1</v>
      </c>
      <c r="AB366" s="13">
        <f t="shared" si="19"/>
        <v>354</v>
      </c>
      <c r="AC366" s="13">
        <f t="shared" si="20"/>
        <v>354</v>
      </c>
      <c r="AD366" s="31"/>
      <c r="AE366" s="32"/>
      <c r="AF366" s="34"/>
      <c r="AG366" s="13" t="str">
        <f t="shared" si="21"/>
        <v/>
      </c>
      <c r="AH366" s="13" t="s">
        <v>1066</v>
      </c>
    </row>
    <row r="367" spans="27:34" ht="14.25" x14ac:dyDescent="0.15">
      <c r="AA367" s="13">
        <f>IF(COUNTIF(AH367,"*"&amp;検索結果!$B$2&amp;"*"),1,0)</f>
        <v>1</v>
      </c>
      <c r="AB367" s="13">
        <f t="shared" si="19"/>
        <v>355</v>
      </c>
      <c r="AC367" s="13">
        <f t="shared" si="20"/>
        <v>355</v>
      </c>
      <c r="AD367" s="31"/>
      <c r="AE367" s="32"/>
      <c r="AF367" s="34"/>
      <c r="AG367" s="13" t="str">
        <f t="shared" si="21"/>
        <v/>
      </c>
      <c r="AH367" s="13" t="s">
        <v>1066</v>
      </c>
    </row>
    <row r="368" spans="27:34" ht="14.25" x14ac:dyDescent="0.15">
      <c r="AA368" s="13">
        <f>IF(COUNTIF(AH368,"*"&amp;検索結果!$B$2&amp;"*"),1,0)</f>
        <v>1</v>
      </c>
      <c r="AB368" s="13">
        <f t="shared" si="19"/>
        <v>356</v>
      </c>
      <c r="AC368" s="13">
        <f t="shared" si="20"/>
        <v>356</v>
      </c>
      <c r="AD368" s="31"/>
      <c r="AE368" s="32"/>
      <c r="AF368" s="34"/>
      <c r="AG368" s="13" t="str">
        <f t="shared" si="21"/>
        <v/>
      </c>
      <c r="AH368" s="13" t="s">
        <v>1066</v>
      </c>
    </row>
    <row r="369" spans="27:34" ht="14.25" x14ac:dyDescent="0.15">
      <c r="AA369" s="13">
        <f>IF(COUNTIF(AH369,"*"&amp;検索結果!$B$2&amp;"*"),1,0)</f>
        <v>1</v>
      </c>
      <c r="AB369" s="13">
        <f t="shared" si="19"/>
        <v>357</v>
      </c>
      <c r="AC369" s="13">
        <f t="shared" si="20"/>
        <v>357</v>
      </c>
      <c r="AD369" s="31"/>
      <c r="AE369" s="32"/>
      <c r="AF369" s="34"/>
      <c r="AG369" s="13" t="str">
        <f t="shared" si="21"/>
        <v/>
      </c>
      <c r="AH369" s="13" t="s">
        <v>1066</v>
      </c>
    </row>
    <row r="370" spans="27:34" ht="14.25" x14ac:dyDescent="0.15">
      <c r="AA370" s="13">
        <f>IF(COUNTIF(AH370,"*"&amp;検索結果!$B$2&amp;"*"),1,0)</f>
        <v>1</v>
      </c>
      <c r="AB370" s="13">
        <f t="shared" si="19"/>
        <v>358</v>
      </c>
      <c r="AC370" s="13">
        <f t="shared" si="20"/>
        <v>358</v>
      </c>
      <c r="AD370" s="31"/>
      <c r="AE370" s="32"/>
      <c r="AF370" s="34"/>
      <c r="AG370" s="13" t="str">
        <f t="shared" si="21"/>
        <v/>
      </c>
      <c r="AH370" s="13" t="s">
        <v>1066</v>
      </c>
    </row>
    <row r="371" spans="27:34" ht="14.25" x14ac:dyDescent="0.15">
      <c r="AA371" s="13">
        <f>IF(COUNTIF(AH371,"*"&amp;検索結果!$B$2&amp;"*"),1,0)</f>
        <v>1</v>
      </c>
      <c r="AB371" s="13">
        <f t="shared" si="19"/>
        <v>359</v>
      </c>
      <c r="AC371" s="13">
        <f t="shared" si="20"/>
        <v>359</v>
      </c>
      <c r="AD371" s="31"/>
      <c r="AE371" s="32"/>
      <c r="AF371" s="34"/>
      <c r="AG371" s="13" t="str">
        <f t="shared" si="21"/>
        <v/>
      </c>
      <c r="AH371" s="13" t="s">
        <v>1066</v>
      </c>
    </row>
    <row r="372" spans="27:34" ht="14.25" x14ac:dyDescent="0.15">
      <c r="AA372" s="13">
        <f>IF(COUNTIF(AH372,"*"&amp;検索結果!$B$2&amp;"*"),1,0)</f>
        <v>1</v>
      </c>
      <c r="AB372" s="13">
        <f t="shared" si="19"/>
        <v>360</v>
      </c>
      <c r="AC372" s="13">
        <f t="shared" si="20"/>
        <v>360</v>
      </c>
      <c r="AD372" s="31"/>
      <c r="AE372" s="32"/>
      <c r="AF372" s="34"/>
      <c r="AG372" s="13" t="str">
        <f t="shared" si="21"/>
        <v/>
      </c>
      <c r="AH372" s="13" t="s">
        <v>1066</v>
      </c>
    </row>
    <row r="373" spans="27:34" ht="14.25" x14ac:dyDescent="0.15">
      <c r="AA373" s="13">
        <f>IF(COUNTIF(AH373,"*"&amp;検索結果!$B$2&amp;"*"),1,0)</f>
        <v>1</v>
      </c>
      <c r="AB373" s="13">
        <f t="shared" si="19"/>
        <v>361</v>
      </c>
      <c r="AC373" s="13">
        <f t="shared" si="20"/>
        <v>361</v>
      </c>
      <c r="AD373" s="31"/>
      <c r="AE373" s="32"/>
      <c r="AF373" s="34"/>
      <c r="AG373" s="13" t="str">
        <f t="shared" si="21"/>
        <v/>
      </c>
      <c r="AH373" s="13" t="s">
        <v>1066</v>
      </c>
    </row>
    <row r="374" spans="27:34" ht="14.25" x14ac:dyDescent="0.15">
      <c r="AA374" s="13">
        <f>IF(COUNTIF(AH374,"*"&amp;検索結果!$B$2&amp;"*"),1,0)</f>
        <v>1</v>
      </c>
      <c r="AB374" s="13">
        <f t="shared" si="19"/>
        <v>362</v>
      </c>
      <c r="AC374" s="13">
        <f t="shared" si="20"/>
        <v>362</v>
      </c>
      <c r="AD374" s="31"/>
      <c r="AE374" s="32"/>
      <c r="AF374" s="34"/>
      <c r="AG374" s="13" t="str">
        <f t="shared" si="21"/>
        <v/>
      </c>
      <c r="AH374" s="13" t="s">
        <v>1066</v>
      </c>
    </row>
    <row r="375" spans="27:34" ht="17.25" x14ac:dyDescent="0.15">
      <c r="AA375" s="13">
        <f>IF(COUNTIF(AH375,"*"&amp;検索結果!$B$2&amp;"*"),1,0)</f>
        <v>0</v>
      </c>
      <c r="AB375" s="13">
        <f t="shared" si="19"/>
        <v>362</v>
      </c>
      <c r="AC375" s="13" t="str">
        <f t="shared" si="20"/>
        <v/>
      </c>
      <c r="AD375" s="38" t="s">
        <v>383</v>
      </c>
      <c r="AE375" s="43"/>
      <c r="AF375" s="15"/>
      <c r="AG375" s="13" t="str">
        <f t="shared" si="21"/>
        <v>さ</v>
      </c>
      <c r="AH375" s="13"/>
    </row>
    <row r="376" spans="27:34" ht="14.25" x14ac:dyDescent="0.15">
      <c r="AA376" s="13">
        <f>IF(COUNTIF(AH376,"*"&amp;検索結果!$B$2&amp;"*"),1,0)</f>
        <v>1</v>
      </c>
      <c r="AB376" s="13">
        <f t="shared" si="19"/>
        <v>363</v>
      </c>
      <c r="AC376" s="13">
        <f t="shared" si="20"/>
        <v>363</v>
      </c>
      <c r="AD376" s="18" t="s">
        <v>384</v>
      </c>
      <c r="AE376" s="19" t="s">
        <v>1026</v>
      </c>
      <c r="AF376" s="18" t="s">
        <v>27</v>
      </c>
      <c r="AG376" s="13" t="str">
        <f t="shared" si="21"/>
        <v>さーふぼーど</v>
      </c>
      <c r="AH376" s="13" t="s">
        <v>1283</v>
      </c>
    </row>
    <row r="377" spans="27:34" ht="14.25" x14ac:dyDescent="0.15">
      <c r="AA377" s="13">
        <f>IF(COUNTIF(AH377,"*"&amp;検索結果!$B$2&amp;"*"),1,0)</f>
        <v>1</v>
      </c>
      <c r="AB377" s="13">
        <f t="shared" si="19"/>
        <v>364</v>
      </c>
      <c r="AC377" s="13">
        <f t="shared" si="20"/>
        <v>364</v>
      </c>
      <c r="AD377" s="18" t="s">
        <v>385</v>
      </c>
      <c r="AE377" s="19" t="s">
        <v>1026</v>
      </c>
      <c r="AF377" s="18" t="s">
        <v>914</v>
      </c>
      <c r="AG377" s="13" t="str">
        <f t="shared" si="21"/>
        <v>さいくりんぐましーん</v>
      </c>
      <c r="AH377" s="13" t="s">
        <v>1284</v>
      </c>
    </row>
    <row r="378" spans="27:34" ht="27" x14ac:dyDescent="0.15">
      <c r="AA378" s="13">
        <f>IF(COUNTIF(AH378,"*"&amp;検索結果!$B$2&amp;"*"),1,0)</f>
        <v>1</v>
      </c>
      <c r="AB378" s="13">
        <f t="shared" si="19"/>
        <v>365</v>
      </c>
      <c r="AC378" s="13">
        <f t="shared" si="20"/>
        <v>365</v>
      </c>
      <c r="AD378" s="18" t="s">
        <v>949</v>
      </c>
      <c r="AE378" s="19" t="s">
        <v>1025</v>
      </c>
      <c r="AF378" s="18" t="s">
        <v>90</v>
      </c>
      <c r="AG378" s="13" t="str">
        <f t="shared" si="21"/>
        <v>ざいす（いちぶきんぞくせい）</v>
      </c>
      <c r="AH378" s="13" t="s">
        <v>1285</v>
      </c>
    </row>
    <row r="379" spans="27:34" ht="14.25" x14ac:dyDescent="0.15">
      <c r="AA379" s="13">
        <f>IF(COUNTIF(AH379,"*"&amp;検索結果!$B$2&amp;"*"),1,0)</f>
        <v>1</v>
      </c>
      <c r="AB379" s="13">
        <f t="shared" si="19"/>
        <v>366</v>
      </c>
      <c r="AC379" s="13">
        <f t="shared" si="20"/>
        <v>366</v>
      </c>
      <c r="AD379" s="18" t="s">
        <v>966</v>
      </c>
      <c r="AE379" s="45" t="s">
        <v>1023</v>
      </c>
      <c r="AF379" s="22" t="s">
        <v>106</v>
      </c>
      <c r="AG379" s="13" t="str">
        <f t="shared" si="21"/>
        <v>ざいす（もくせい）　ふたりがけこんごうか</v>
      </c>
      <c r="AH379" s="13" t="s">
        <v>1286</v>
      </c>
    </row>
    <row r="380" spans="27:34" ht="27" x14ac:dyDescent="0.15">
      <c r="AA380" s="13">
        <f>IF(COUNTIF(AH380,"*"&amp;検索結果!$B$2&amp;"*"),1,0)</f>
        <v>1</v>
      </c>
      <c r="AB380" s="13">
        <f t="shared" si="19"/>
        <v>367</v>
      </c>
      <c r="AC380" s="13">
        <f t="shared" si="20"/>
        <v>367</v>
      </c>
      <c r="AD380" s="18" t="s">
        <v>386</v>
      </c>
      <c r="AE380" s="19" t="s">
        <v>1026</v>
      </c>
      <c r="AF380" s="18" t="s">
        <v>157</v>
      </c>
      <c r="AG380" s="13" t="str">
        <f t="shared" si="21"/>
        <v>さいどぼーど・さいどぼーどせっと</v>
      </c>
      <c r="AH380" s="13" t="s">
        <v>1287</v>
      </c>
    </row>
    <row r="381" spans="27:34" ht="14.25" x14ac:dyDescent="0.15">
      <c r="AA381" s="13">
        <f>IF(COUNTIF(AH381,"*"&amp;検索結果!$B$2&amp;"*"),1,0)</f>
        <v>1</v>
      </c>
      <c r="AB381" s="13">
        <f t="shared" si="19"/>
        <v>368</v>
      </c>
      <c r="AC381" s="13">
        <f t="shared" si="20"/>
        <v>368</v>
      </c>
      <c r="AD381" s="18" t="s">
        <v>388</v>
      </c>
      <c r="AE381" s="46" t="s">
        <v>1027</v>
      </c>
      <c r="AF381" s="18" t="s">
        <v>88</v>
      </c>
      <c r="AG381" s="13" t="str">
        <f t="shared" si="21"/>
        <v>さけ・わいんのびん</v>
      </c>
      <c r="AH381" s="13" t="s">
        <v>1288</v>
      </c>
    </row>
    <row r="382" spans="27:34" ht="27" x14ac:dyDescent="0.15">
      <c r="AA382" s="13">
        <f>IF(COUNTIF(AH382,"*"&amp;検索結果!$B$2&amp;"*"),1,0)</f>
        <v>1</v>
      </c>
      <c r="AB382" s="13">
        <f t="shared" si="19"/>
        <v>369</v>
      </c>
      <c r="AC382" s="13">
        <f t="shared" si="20"/>
        <v>369</v>
      </c>
      <c r="AD382" s="18" t="s">
        <v>387</v>
      </c>
      <c r="AE382" s="20" t="s">
        <v>1029</v>
      </c>
      <c r="AF382" s="18"/>
      <c r="AG382" s="13" t="str">
        <f t="shared" si="21"/>
        <v>さけのかみぱっく（うちがわがぎんいろあるみ）</v>
      </c>
      <c r="AH382" s="13" t="s">
        <v>1289</v>
      </c>
    </row>
    <row r="383" spans="27:34" ht="27" x14ac:dyDescent="0.15">
      <c r="AA383" s="13">
        <f>IF(COUNTIF(AH383,"*"&amp;検索結果!$B$2&amp;"*"),1,0)</f>
        <v>1</v>
      </c>
      <c r="AB383" s="13">
        <f t="shared" si="19"/>
        <v>370</v>
      </c>
      <c r="AC383" s="13">
        <f t="shared" si="20"/>
        <v>370</v>
      </c>
      <c r="AD383" s="18" t="s">
        <v>389</v>
      </c>
      <c r="AE383" s="20" t="s">
        <v>1029</v>
      </c>
      <c r="AF383" s="18"/>
      <c r="AG383" s="13" t="str">
        <f t="shared" si="21"/>
        <v>ざっし</v>
      </c>
      <c r="AH383" s="13" t="s">
        <v>1290</v>
      </c>
    </row>
    <row r="384" spans="27:34" ht="14.25" x14ac:dyDescent="0.15">
      <c r="AA384" s="13">
        <f>IF(COUNTIF(AH384,"*"&amp;検索結果!$B$2&amp;"*"),1,0)</f>
        <v>1</v>
      </c>
      <c r="AB384" s="13">
        <f t="shared" si="19"/>
        <v>371</v>
      </c>
      <c r="AC384" s="13">
        <f t="shared" si="20"/>
        <v>371</v>
      </c>
      <c r="AD384" s="18" t="s">
        <v>390</v>
      </c>
      <c r="AE384" s="24" t="s">
        <v>1024</v>
      </c>
      <c r="AF384" s="18" t="s">
        <v>17</v>
      </c>
      <c r="AG384" s="13" t="str">
        <f t="shared" si="21"/>
        <v>さっちゅうざいのすぷれーかん</v>
      </c>
      <c r="AH384" s="13" t="s">
        <v>1291</v>
      </c>
    </row>
    <row r="385" spans="27:34" ht="14.25" x14ac:dyDescent="0.15">
      <c r="AA385" s="13">
        <f>IF(COUNTIF(AH385,"*"&amp;検索結果!$B$2&amp;"*"),1,0)</f>
        <v>1</v>
      </c>
      <c r="AB385" s="13">
        <f t="shared" si="19"/>
        <v>372</v>
      </c>
      <c r="AC385" s="13">
        <f t="shared" si="20"/>
        <v>372</v>
      </c>
      <c r="AD385" s="26" t="s">
        <v>391</v>
      </c>
      <c r="AE385" s="45" t="s">
        <v>1023</v>
      </c>
      <c r="AF385" s="18" t="s">
        <v>139</v>
      </c>
      <c r="AG385" s="13" t="str">
        <f t="shared" si="21"/>
        <v>ざぶとん</v>
      </c>
      <c r="AH385" s="13" t="s">
        <v>1292</v>
      </c>
    </row>
    <row r="386" spans="27:34" ht="27" x14ac:dyDescent="0.15">
      <c r="AA386" s="13">
        <f>IF(COUNTIF(AH386,"*"&amp;検索結果!$B$2&amp;"*"),1,0)</f>
        <v>1</v>
      </c>
      <c r="AB386" s="13">
        <f t="shared" si="19"/>
        <v>373</v>
      </c>
      <c r="AC386" s="13">
        <f t="shared" si="20"/>
        <v>373</v>
      </c>
      <c r="AD386" s="18" t="s">
        <v>392</v>
      </c>
      <c r="AE386" s="19" t="s">
        <v>1026</v>
      </c>
      <c r="AF386" s="18" t="s">
        <v>174</v>
      </c>
      <c r="AG386" s="13" t="str">
        <f t="shared" si="21"/>
        <v>さまーべっど（ぼんぼんべっど）</v>
      </c>
      <c r="AH386" s="13" t="s">
        <v>1293</v>
      </c>
    </row>
    <row r="387" spans="27:34" ht="14.25" x14ac:dyDescent="0.15">
      <c r="AA387" s="13">
        <f>IF(COUNTIF(AH387,"*"&amp;検索結果!$B$2&amp;"*"),1,0)</f>
        <v>1</v>
      </c>
      <c r="AB387" s="13">
        <f t="shared" si="19"/>
        <v>374</v>
      </c>
      <c r="AC387" s="13">
        <f t="shared" si="20"/>
        <v>374</v>
      </c>
      <c r="AD387" s="18" t="s">
        <v>393</v>
      </c>
      <c r="AE387" s="24" t="s">
        <v>1024</v>
      </c>
      <c r="AF387" s="18" t="s">
        <v>160</v>
      </c>
      <c r="AG387" s="13" t="str">
        <f t="shared" si="21"/>
        <v>さら（きんぞくせい・とうきせい・がらすせい）</v>
      </c>
      <c r="AH387" s="13" t="s">
        <v>1294</v>
      </c>
    </row>
    <row r="388" spans="27:34" ht="14.25" x14ac:dyDescent="0.15">
      <c r="AA388" s="13">
        <f>IF(COUNTIF(AH388,"*"&amp;検索結果!$B$2&amp;"*"),1,0)</f>
        <v>1</v>
      </c>
      <c r="AB388" s="13">
        <f t="shared" ref="AB388:AB451" si="22">IF(AA388&lt;&gt;0,AB387+AA388,AB387)</f>
        <v>375</v>
      </c>
      <c r="AC388" s="13">
        <f t="shared" si="20"/>
        <v>375</v>
      </c>
      <c r="AD388" s="18" t="s">
        <v>961</v>
      </c>
      <c r="AE388" s="45" t="s">
        <v>1023</v>
      </c>
      <c r="AF388" s="18"/>
      <c r="AG388" s="13" t="str">
        <f t="shared" si="21"/>
        <v>さら（もくせい・ぷらせい）</v>
      </c>
      <c r="AH388" s="13" t="s">
        <v>1295</v>
      </c>
    </row>
    <row r="389" spans="27:34" ht="14.25" x14ac:dyDescent="0.15">
      <c r="AA389" s="13">
        <f>IF(COUNTIF(AH389,"*"&amp;検索結果!$B$2&amp;"*"),1,0)</f>
        <v>1</v>
      </c>
      <c r="AB389" s="13">
        <f t="shared" si="22"/>
        <v>376</v>
      </c>
      <c r="AC389" s="13">
        <f t="shared" ref="AC389:AC452" si="23">IF(AA389&lt;&gt;0,AB389,"")</f>
        <v>376</v>
      </c>
      <c r="AD389" s="18" t="s">
        <v>885</v>
      </c>
      <c r="AE389" s="45" t="s">
        <v>1023</v>
      </c>
      <c r="AF389" s="18" t="s">
        <v>14</v>
      </c>
      <c r="AG389" s="13" t="str">
        <f t="shared" si="21"/>
        <v>さらだあぶら（しょくようあぶら）</v>
      </c>
      <c r="AH389" s="13" t="s">
        <v>1296</v>
      </c>
    </row>
    <row r="390" spans="27:34" ht="14.25" x14ac:dyDescent="0.15">
      <c r="AA390" s="13">
        <f>IF(COUNTIF(AH390,"*"&amp;検索結果!$B$2&amp;"*"),1,0)</f>
        <v>1</v>
      </c>
      <c r="AB390" s="13">
        <f t="shared" si="22"/>
        <v>377</v>
      </c>
      <c r="AC390" s="13">
        <f t="shared" si="23"/>
        <v>377</v>
      </c>
      <c r="AD390" s="18" t="s">
        <v>886</v>
      </c>
      <c r="AE390" s="24" t="s">
        <v>1024</v>
      </c>
      <c r="AF390" s="18" t="s">
        <v>88</v>
      </c>
      <c r="AG390" s="13" t="str">
        <f t="shared" si="21"/>
        <v>さらだあぶらのようき（かん）</v>
      </c>
      <c r="AH390" s="13" t="s">
        <v>1297</v>
      </c>
    </row>
    <row r="391" spans="27:34" ht="27" x14ac:dyDescent="0.15">
      <c r="AA391" s="13">
        <f>IF(COUNTIF(AH391,"*"&amp;検索結果!$B$2&amp;"*"),1,0)</f>
        <v>1</v>
      </c>
      <c r="AB391" s="13">
        <f t="shared" si="22"/>
        <v>378</v>
      </c>
      <c r="AC391" s="13">
        <f t="shared" si="23"/>
        <v>378</v>
      </c>
      <c r="AD391" s="18" t="s">
        <v>887</v>
      </c>
      <c r="AE391" s="44" t="s">
        <v>1028</v>
      </c>
      <c r="AF391" s="18" t="s">
        <v>148</v>
      </c>
      <c r="AG391" s="13" t="str">
        <f t="shared" si="21"/>
        <v>さらだあぶらのようき（ぷらせい）</v>
      </c>
      <c r="AH391" s="13" t="s">
        <v>1298</v>
      </c>
    </row>
    <row r="392" spans="27:34" ht="27" x14ac:dyDescent="0.15">
      <c r="AA392" s="13">
        <f>IF(COUNTIF(AH392,"*"&amp;検索結果!$B$2&amp;"*"),1,0)</f>
        <v>1</v>
      </c>
      <c r="AB392" s="13">
        <f t="shared" si="22"/>
        <v>379</v>
      </c>
      <c r="AC392" s="13">
        <f t="shared" si="23"/>
        <v>379</v>
      </c>
      <c r="AD392" s="18" t="s">
        <v>394</v>
      </c>
      <c r="AE392" s="19" t="s">
        <v>1025</v>
      </c>
      <c r="AF392" s="18" t="s">
        <v>60</v>
      </c>
      <c r="AG392" s="13" t="str">
        <f t="shared" si="21"/>
        <v>さんきゃく</v>
      </c>
      <c r="AH392" s="13" t="s">
        <v>1299</v>
      </c>
    </row>
    <row r="393" spans="27:34" ht="14.25" x14ac:dyDescent="0.15">
      <c r="AA393" s="13">
        <f>IF(COUNTIF(AH393,"*"&amp;検索結果!$B$2&amp;"*"),1,0)</f>
        <v>1</v>
      </c>
      <c r="AB393" s="13">
        <f t="shared" si="22"/>
        <v>380</v>
      </c>
      <c r="AC393" s="13">
        <f t="shared" si="23"/>
        <v>380</v>
      </c>
      <c r="AD393" s="22" t="s">
        <v>395</v>
      </c>
      <c r="AE393" s="24" t="s">
        <v>1024</v>
      </c>
      <c r="AF393" s="22"/>
      <c r="AG393" s="13" t="str">
        <f t="shared" si="21"/>
        <v>さんご</v>
      </c>
      <c r="AH393" s="13" t="s">
        <v>1300</v>
      </c>
    </row>
    <row r="394" spans="27:34" ht="14.25" x14ac:dyDescent="0.15">
      <c r="AA394" s="13">
        <f>IF(COUNTIF(AH394,"*"&amp;検索結果!$B$2&amp;"*"),1,0)</f>
        <v>1</v>
      </c>
      <c r="AB394" s="13">
        <f t="shared" si="22"/>
        <v>381</v>
      </c>
      <c r="AC394" s="13">
        <f t="shared" si="23"/>
        <v>381</v>
      </c>
      <c r="AD394" s="18" t="s">
        <v>396</v>
      </c>
      <c r="AE394" s="45" t="s">
        <v>1023</v>
      </c>
      <c r="AF394" s="18"/>
      <c r="AG394" s="13" t="str">
        <f t="shared" si="21"/>
        <v>さんだる</v>
      </c>
      <c r="AH394" s="13" t="s">
        <v>1301</v>
      </c>
    </row>
    <row r="395" spans="27:34" ht="27" x14ac:dyDescent="0.15">
      <c r="AA395" s="13">
        <f>IF(COUNTIF(AH395,"*"&amp;検索結果!$B$2&amp;"*"),1,0)</f>
        <v>1</v>
      </c>
      <c r="AB395" s="13">
        <f t="shared" si="22"/>
        <v>382</v>
      </c>
      <c r="AC395" s="13">
        <f t="shared" si="23"/>
        <v>382</v>
      </c>
      <c r="AD395" s="22" t="s">
        <v>890</v>
      </c>
      <c r="AE395" s="19" t="s">
        <v>1026</v>
      </c>
      <c r="AF395" s="18" t="s">
        <v>946</v>
      </c>
      <c r="AG395" s="13" t="str">
        <f t="shared" si="21"/>
        <v>さんりんじてんしゃ・でんどうあしすとつきさんりんじてんしゃ</v>
      </c>
      <c r="AH395" s="13" t="s">
        <v>1302</v>
      </c>
    </row>
    <row r="396" spans="27:34" ht="14.25" x14ac:dyDescent="0.15">
      <c r="AA396" s="13">
        <f>IF(COUNTIF(AH396,"*"&amp;検索結果!$B$2&amp;"*"),1,0)</f>
        <v>1</v>
      </c>
      <c r="AB396" s="13">
        <f t="shared" si="22"/>
        <v>383</v>
      </c>
      <c r="AC396" s="13">
        <f t="shared" si="23"/>
        <v>383</v>
      </c>
      <c r="AD396" s="18" t="s">
        <v>397</v>
      </c>
      <c r="AE396" s="19" t="s">
        <v>1026</v>
      </c>
      <c r="AF396" s="18" t="s">
        <v>24</v>
      </c>
      <c r="AG396" s="13" t="str">
        <f t="shared" si="21"/>
        <v>さんりんしゃ（こどもよう）</v>
      </c>
      <c r="AH396" s="13" t="s">
        <v>1303</v>
      </c>
    </row>
    <row r="397" spans="27:34" ht="14.25" x14ac:dyDescent="0.15">
      <c r="AA397" s="13">
        <f>IF(COUNTIF(AH397,"*"&amp;検索結果!$B$2&amp;"*"),1,0)</f>
        <v>1</v>
      </c>
      <c r="AB397" s="13">
        <f t="shared" si="22"/>
        <v>384</v>
      </c>
      <c r="AC397" s="13">
        <f t="shared" si="23"/>
        <v>384</v>
      </c>
      <c r="AD397" s="34"/>
      <c r="AE397" s="32"/>
      <c r="AF397" s="34"/>
      <c r="AG397" s="13" t="str">
        <f t="shared" si="21"/>
        <v/>
      </c>
      <c r="AH397" s="13" t="s">
        <v>1066</v>
      </c>
    </row>
    <row r="398" spans="27:34" ht="14.25" x14ac:dyDescent="0.15">
      <c r="AA398" s="13">
        <f>IF(COUNTIF(AH398,"*"&amp;検索結果!$B$2&amp;"*"),1,0)</f>
        <v>1</v>
      </c>
      <c r="AB398" s="13">
        <f t="shared" si="22"/>
        <v>385</v>
      </c>
      <c r="AC398" s="13">
        <f t="shared" si="23"/>
        <v>385</v>
      </c>
      <c r="AD398" s="34"/>
      <c r="AE398" s="32"/>
      <c r="AF398" s="34"/>
      <c r="AG398" s="13" t="str">
        <f t="shared" si="21"/>
        <v/>
      </c>
      <c r="AH398" s="13" t="s">
        <v>1066</v>
      </c>
    </row>
    <row r="399" spans="27:34" ht="14.25" x14ac:dyDescent="0.15">
      <c r="AA399" s="13">
        <f>IF(COUNTIF(AH399,"*"&amp;検索結果!$B$2&amp;"*"),1,0)</f>
        <v>1</v>
      </c>
      <c r="AB399" s="13">
        <f t="shared" si="22"/>
        <v>386</v>
      </c>
      <c r="AC399" s="13">
        <f t="shared" si="23"/>
        <v>386</v>
      </c>
      <c r="AD399" s="34"/>
      <c r="AE399" s="32"/>
      <c r="AF399" s="34"/>
      <c r="AG399" s="13" t="str">
        <f t="shared" si="21"/>
        <v/>
      </c>
      <c r="AH399" s="13" t="s">
        <v>1066</v>
      </c>
    </row>
    <row r="400" spans="27:34" ht="14.25" x14ac:dyDescent="0.15">
      <c r="AA400" s="13">
        <f>IF(COUNTIF(AH400,"*"&amp;検索結果!$B$2&amp;"*"),1,0)</f>
        <v>1</v>
      </c>
      <c r="AB400" s="13">
        <f t="shared" si="22"/>
        <v>387</v>
      </c>
      <c r="AC400" s="13">
        <f t="shared" si="23"/>
        <v>387</v>
      </c>
      <c r="AD400" s="34"/>
      <c r="AE400" s="32"/>
      <c r="AF400" s="34"/>
      <c r="AG400" s="13" t="str">
        <f t="shared" si="21"/>
        <v/>
      </c>
      <c r="AH400" s="13" t="s">
        <v>1066</v>
      </c>
    </row>
    <row r="401" spans="27:34" ht="14.25" x14ac:dyDescent="0.15">
      <c r="AA401" s="13">
        <f>IF(COUNTIF(AH401,"*"&amp;検索結果!$B$2&amp;"*"),1,0)</f>
        <v>1</v>
      </c>
      <c r="AB401" s="13">
        <f t="shared" si="22"/>
        <v>388</v>
      </c>
      <c r="AC401" s="13">
        <f t="shared" si="23"/>
        <v>388</v>
      </c>
      <c r="AD401" s="34"/>
      <c r="AE401" s="32"/>
      <c r="AF401" s="34"/>
      <c r="AG401" s="13" t="str">
        <f t="shared" si="21"/>
        <v/>
      </c>
      <c r="AH401" s="13" t="s">
        <v>1066</v>
      </c>
    </row>
    <row r="402" spans="27:34" ht="14.25" x14ac:dyDescent="0.15">
      <c r="AA402" s="13">
        <f>IF(COUNTIF(AH402,"*"&amp;検索結果!$B$2&amp;"*"),1,0)</f>
        <v>1</v>
      </c>
      <c r="AB402" s="13">
        <f t="shared" si="22"/>
        <v>389</v>
      </c>
      <c r="AC402" s="13">
        <f t="shared" si="23"/>
        <v>389</v>
      </c>
      <c r="AD402" s="34"/>
      <c r="AE402" s="32"/>
      <c r="AF402" s="34"/>
      <c r="AG402" s="13" t="str">
        <f t="shared" si="21"/>
        <v/>
      </c>
      <c r="AH402" s="13" t="s">
        <v>1066</v>
      </c>
    </row>
    <row r="403" spans="27:34" ht="14.25" x14ac:dyDescent="0.15">
      <c r="AA403" s="13">
        <f>IF(COUNTIF(AH403,"*"&amp;検索結果!$B$2&amp;"*"),1,0)</f>
        <v>1</v>
      </c>
      <c r="AB403" s="13">
        <f t="shared" si="22"/>
        <v>390</v>
      </c>
      <c r="AC403" s="13">
        <f t="shared" si="23"/>
        <v>390</v>
      </c>
      <c r="AD403" s="34"/>
      <c r="AE403" s="32"/>
      <c r="AF403" s="34"/>
      <c r="AG403" s="13" t="str">
        <f t="shared" si="21"/>
        <v/>
      </c>
      <c r="AH403" s="13" t="s">
        <v>1066</v>
      </c>
    </row>
    <row r="404" spans="27:34" ht="14.25" x14ac:dyDescent="0.15">
      <c r="AA404" s="13">
        <f>IF(COUNTIF(AH404,"*"&amp;検索結果!$B$2&amp;"*"),1,0)</f>
        <v>1</v>
      </c>
      <c r="AB404" s="13">
        <f t="shared" si="22"/>
        <v>391</v>
      </c>
      <c r="AC404" s="13">
        <f t="shared" si="23"/>
        <v>391</v>
      </c>
      <c r="AD404" s="34"/>
      <c r="AE404" s="32"/>
      <c r="AF404" s="34"/>
      <c r="AG404" s="13" t="str">
        <f t="shared" si="21"/>
        <v/>
      </c>
      <c r="AH404" s="13" t="s">
        <v>1066</v>
      </c>
    </row>
    <row r="405" spans="27:34" ht="14.25" x14ac:dyDescent="0.15">
      <c r="AA405" s="13">
        <f>IF(COUNTIF(AH405,"*"&amp;検索結果!$B$2&amp;"*"),1,0)</f>
        <v>1</v>
      </c>
      <c r="AB405" s="13">
        <f t="shared" si="22"/>
        <v>392</v>
      </c>
      <c r="AC405" s="13">
        <f t="shared" si="23"/>
        <v>392</v>
      </c>
      <c r="AD405" s="34"/>
      <c r="AE405" s="32"/>
      <c r="AF405" s="34"/>
      <c r="AG405" s="13" t="str">
        <f t="shared" si="21"/>
        <v/>
      </c>
      <c r="AH405" s="13" t="s">
        <v>1066</v>
      </c>
    </row>
    <row r="406" spans="27:34" ht="14.25" x14ac:dyDescent="0.15">
      <c r="AA406" s="13">
        <f>IF(COUNTIF(AH406,"*"&amp;検索結果!$B$2&amp;"*"),1,0)</f>
        <v>1</v>
      </c>
      <c r="AB406" s="13">
        <f t="shared" si="22"/>
        <v>393</v>
      </c>
      <c r="AC406" s="13">
        <f t="shared" si="23"/>
        <v>393</v>
      </c>
      <c r="AD406" s="34"/>
      <c r="AE406" s="32"/>
      <c r="AF406" s="34"/>
      <c r="AG406" s="13" t="str">
        <f t="shared" si="21"/>
        <v/>
      </c>
      <c r="AH406" s="13" t="s">
        <v>1066</v>
      </c>
    </row>
    <row r="407" spans="27:34" ht="17.25" x14ac:dyDescent="0.15">
      <c r="AA407" s="13">
        <f>IF(COUNTIF(AH407,"*"&amp;検索結果!$B$2&amp;"*"),1,0)</f>
        <v>0</v>
      </c>
      <c r="AB407" s="13">
        <f t="shared" si="22"/>
        <v>393</v>
      </c>
      <c r="AC407" s="13" t="str">
        <f t="shared" si="23"/>
        <v/>
      </c>
      <c r="AD407" s="38" t="s">
        <v>398</v>
      </c>
      <c r="AE407" s="43"/>
      <c r="AF407" s="15"/>
      <c r="AG407" s="13" t="str">
        <f t="shared" si="21"/>
        <v>し</v>
      </c>
      <c r="AH407" s="13"/>
    </row>
    <row r="408" spans="27:34" ht="14.25" x14ac:dyDescent="0.15">
      <c r="AA408" s="13">
        <f>IF(COUNTIF(AH408,"*"&amp;検索結果!$B$2&amp;"*"),1,0)</f>
        <v>1</v>
      </c>
      <c r="AB408" s="13">
        <f t="shared" si="22"/>
        <v>394</v>
      </c>
      <c r="AC408" s="13">
        <f t="shared" si="23"/>
        <v>394</v>
      </c>
      <c r="AD408" s="18" t="s">
        <v>400</v>
      </c>
      <c r="AE408" s="45" t="s">
        <v>1023</v>
      </c>
      <c r="AF408" s="18"/>
      <c r="AG408" s="13" t="str">
        <f t="shared" si="21"/>
        <v>ＣＤ（けーすをふくむ）</v>
      </c>
      <c r="AH408" s="13" t="s">
        <v>1304</v>
      </c>
    </row>
    <row r="409" spans="27:34" ht="14.25" x14ac:dyDescent="0.15">
      <c r="AA409" s="13">
        <f>IF(COUNTIF(AH409,"*"&amp;検索結果!$B$2&amp;"*"),1,0)</f>
        <v>1</v>
      </c>
      <c r="AB409" s="13">
        <f t="shared" si="22"/>
        <v>395</v>
      </c>
      <c r="AC409" s="13">
        <f t="shared" si="23"/>
        <v>395</v>
      </c>
      <c r="AD409" s="18" t="s">
        <v>401</v>
      </c>
      <c r="AE409" s="24" t="s">
        <v>1024</v>
      </c>
      <c r="AF409" s="18" t="s">
        <v>932</v>
      </c>
      <c r="AG409" s="13" t="str">
        <f t="shared" si="21"/>
        <v>ＣＤぷれーやー</v>
      </c>
      <c r="AH409" s="13" t="s">
        <v>1305</v>
      </c>
    </row>
    <row r="410" spans="27:34" ht="40.5" x14ac:dyDescent="0.15">
      <c r="AA410" s="13">
        <f>IF(COUNTIF(AH410,"*"&amp;検索結果!$B$2&amp;"*"),1,0)</f>
        <v>1</v>
      </c>
      <c r="AB410" s="13">
        <f t="shared" si="22"/>
        <v>396</v>
      </c>
      <c r="AC410" s="13">
        <f t="shared" si="23"/>
        <v>396</v>
      </c>
      <c r="AD410" s="26" t="s">
        <v>399</v>
      </c>
      <c r="AE410" s="47" t="s">
        <v>33</v>
      </c>
      <c r="AF410" s="18" t="s">
        <v>938</v>
      </c>
      <c r="AG410" s="13" t="str">
        <f t="shared" si="21"/>
        <v>しーつ</v>
      </c>
      <c r="AH410" s="13" t="s">
        <v>1306</v>
      </c>
    </row>
    <row r="411" spans="27:34" ht="27" x14ac:dyDescent="0.15">
      <c r="AA411" s="13">
        <f>IF(COUNTIF(AH411,"*"&amp;検索結果!$B$2&amp;"*"),1,0)</f>
        <v>1</v>
      </c>
      <c r="AB411" s="13">
        <f t="shared" si="22"/>
        <v>397</v>
      </c>
      <c r="AC411" s="13">
        <f t="shared" si="23"/>
        <v>397</v>
      </c>
      <c r="AD411" s="22" t="s">
        <v>402</v>
      </c>
      <c r="AE411" s="24" t="s">
        <v>1025</v>
      </c>
      <c r="AF411" s="18" t="s">
        <v>13</v>
      </c>
      <c r="AG411" s="13" t="str">
        <f t="shared" si="21"/>
        <v>じきまっとれす</v>
      </c>
      <c r="AH411" s="13" t="s">
        <v>1307</v>
      </c>
    </row>
    <row r="412" spans="27:34" ht="14.25" x14ac:dyDescent="0.15">
      <c r="AA412" s="13">
        <f>IF(COUNTIF(AH412,"*"&amp;検索結果!$B$2&amp;"*"),1,0)</f>
        <v>1</v>
      </c>
      <c r="AB412" s="13">
        <f t="shared" si="22"/>
        <v>398</v>
      </c>
      <c r="AC412" s="13">
        <f t="shared" si="23"/>
        <v>398</v>
      </c>
      <c r="AD412" s="22" t="s">
        <v>403</v>
      </c>
      <c r="AE412" s="24" t="s">
        <v>1024</v>
      </c>
      <c r="AF412" s="18"/>
      <c r="AG412" s="13" t="str">
        <f t="shared" si="21"/>
        <v>じしゃく</v>
      </c>
      <c r="AH412" s="13" t="s">
        <v>1308</v>
      </c>
    </row>
    <row r="413" spans="27:34" ht="14.25" x14ac:dyDescent="0.15">
      <c r="AA413" s="13">
        <f>IF(COUNTIF(AH413,"*"&amp;検索結果!$B$2&amp;"*"),1,0)</f>
        <v>1</v>
      </c>
      <c r="AB413" s="13">
        <f t="shared" si="22"/>
        <v>399</v>
      </c>
      <c r="AC413" s="13">
        <f t="shared" si="23"/>
        <v>399</v>
      </c>
      <c r="AD413" s="26" t="s">
        <v>404</v>
      </c>
      <c r="AE413" s="45" t="s">
        <v>1023</v>
      </c>
      <c r="AF413" s="23"/>
      <c r="AG413" s="13" t="str">
        <f t="shared" si="21"/>
        <v>したぎ（はだぎ）</v>
      </c>
      <c r="AH413" s="13" t="s">
        <v>1309</v>
      </c>
    </row>
    <row r="414" spans="27:34" ht="27" x14ac:dyDescent="0.15">
      <c r="AA414" s="13">
        <f>IF(COUNTIF(AH414,"*"&amp;検索結果!$B$2&amp;"*"),1,0)</f>
        <v>1</v>
      </c>
      <c r="AB414" s="13">
        <f t="shared" si="22"/>
        <v>400</v>
      </c>
      <c r="AC414" s="13">
        <f t="shared" si="23"/>
        <v>400</v>
      </c>
      <c r="AD414" s="18" t="s">
        <v>967</v>
      </c>
      <c r="AE414" s="19" t="s">
        <v>1025</v>
      </c>
      <c r="AF414" s="18" t="s">
        <v>970</v>
      </c>
      <c r="AG414" s="13" t="str">
        <f t="shared" ref="AG414:AG453" si="24">PHONETIC(AD414)</f>
        <v>しちゅう（きんぞくせい）のう・えんげいよう　　　　　　</v>
      </c>
      <c r="AH414" s="13" t="s">
        <v>1310</v>
      </c>
    </row>
    <row r="415" spans="27:34" ht="14.25" x14ac:dyDescent="0.15">
      <c r="AA415" s="13">
        <f>IF(COUNTIF(AH415,"*"&amp;検索結果!$B$2&amp;"*"),1,0)</f>
        <v>1</v>
      </c>
      <c r="AB415" s="13">
        <f t="shared" si="22"/>
        <v>401</v>
      </c>
      <c r="AC415" s="13">
        <f t="shared" si="23"/>
        <v>401</v>
      </c>
      <c r="AD415" s="18" t="s">
        <v>968</v>
      </c>
      <c r="AE415" s="45" t="s">
        <v>1023</v>
      </c>
      <c r="AF415" s="18" t="s">
        <v>71</v>
      </c>
      <c r="AG415" s="13" t="str">
        <f t="shared" si="24"/>
        <v>しちゅう（ぷらせい）のう・えんげいよう　　</v>
      </c>
      <c r="AH415" s="13" t="s">
        <v>1311</v>
      </c>
    </row>
    <row r="416" spans="27:34" ht="14.25" x14ac:dyDescent="0.15">
      <c r="AA416" s="13">
        <f>IF(COUNTIF(AH416,"*"&amp;検索結果!$B$2&amp;"*"),1,0)</f>
        <v>1</v>
      </c>
      <c r="AB416" s="13">
        <f t="shared" si="22"/>
        <v>402</v>
      </c>
      <c r="AC416" s="13">
        <f t="shared" si="23"/>
        <v>402</v>
      </c>
      <c r="AD416" s="18" t="s">
        <v>405</v>
      </c>
      <c r="AE416" s="24" t="s">
        <v>1024</v>
      </c>
      <c r="AF416" s="18"/>
      <c r="AG416" s="13" t="str">
        <f t="shared" si="24"/>
        <v>しちりん</v>
      </c>
      <c r="AH416" s="13" t="s">
        <v>1312</v>
      </c>
    </row>
    <row r="417" spans="27:34" ht="27" x14ac:dyDescent="0.15">
      <c r="AA417" s="13">
        <f>IF(COUNTIF(AH417,"*"&amp;検索結果!$B$2&amp;"*"),1,0)</f>
        <v>1</v>
      </c>
      <c r="AB417" s="13">
        <f t="shared" si="22"/>
        <v>403</v>
      </c>
      <c r="AC417" s="13">
        <f t="shared" si="23"/>
        <v>403</v>
      </c>
      <c r="AD417" s="18" t="s">
        <v>889</v>
      </c>
      <c r="AE417" s="19" t="s">
        <v>1026</v>
      </c>
      <c r="AF417" s="18" t="s">
        <v>946</v>
      </c>
      <c r="AG417" s="13" t="str">
        <f t="shared" si="24"/>
        <v>じてんしゃ・でんどうあしすとつきじてんしゃ</v>
      </c>
      <c r="AH417" s="13" t="s">
        <v>1313</v>
      </c>
    </row>
    <row r="418" spans="27:34" ht="14.25" x14ac:dyDescent="0.15">
      <c r="AA418" s="13">
        <f>IF(COUNTIF(AH418,"*"&amp;検索結果!$B$2&amp;"*"),1,0)</f>
        <v>1</v>
      </c>
      <c r="AB418" s="13">
        <f t="shared" si="22"/>
        <v>404</v>
      </c>
      <c r="AC418" s="13">
        <f t="shared" si="23"/>
        <v>404</v>
      </c>
      <c r="AD418" s="18" t="s">
        <v>406</v>
      </c>
      <c r="AE418" s="45" t="s">
        <v>1023</v>
      </c>
      <c r="AF418" s="18"/>
      <c r="AG418" s="13" t="str">
        <f t="shared" si="24"/>
        <v>じてんしゃのたいや・ちゅーぶ</v>
      </c>
      <c r="AH418" s="13" t="s">
        <v>1314</v>
      </c>
    </row>
    <row r="419" spans="27:34" ht="40.5" x14ac:dyDescent="0.15">
      <c r="AA419" s="13">
        <f>IF(COUNTIF(AH419,"*"&amp;検索結果!$B$2&amp;"*"),1,0)</f>
        <v>1</v>
      </c>
      <c r="AB419" s="13">
        <f t="shared" si="22"/>
        <v>405</v>
      </c>
      <c r="AC419" s="13">
        <f t="shared" si="23"/>
        <v>405</v>
      </c>
      <c r="AD419" s="18" t="s">
        <v>407</v>
      </c>
      <c r="AE419" s="21" t="s">
        <v>1</v>
      </c>
      <c r="AF419" s="18" t="s">
        <v>2</v>
      </c>
      <c r="AG419" s="13" t="str">
        <f t="shared" si="24"/>
        <v>じどうしゃぶひんほんぶ（ばってりー・はつえんとう・まふらー・ばんぱーとうのがいそうぶひん）</v>
      </c>
      <c r="AH419" s="13" t="s">
        <v>1315</v>
      </c>
    </row>
    <row r="420" spans="27:34" ht="14.25" x14ac:dyDescent="0.15">
      <c r="AA420" s="13">
        <f>IF(COUNTIF(AH420,"*"&amp;検索結果!$B$2&amp;"*"),1,0)</f>
        <v>1</v>
      </c>
      <c r="AB420" s="13">
        <f t="shared" si="22"/>
        <v>406</v>
      </c>
      <c r="AC420" s="13">
        <f t="shared" si="23"/>
        <v>406</v>
      </c>
      <c r="AD420" s="18" t="s">
        <v>1010</v>
      </c>
      <c r="AE420" s="19" t="s">
        <v>1026</v>
      </c>
      <c r="AF420" s="18" t="s">
        <v>1011</v>
      </c>
      <c r="AG420" s="13" t="str">
        <f t="shared" si="24"/>
        <v>しにあかー（でんどうくるまいす）</v>
      </c>
      <c r="AH420" s="13" t="s">
        <v>1316</v>
      </c>
    </row>
    <row r="421" spans="27:34" ht="14.25" x14ac:dyDescent="0.15">
      <c r="AA421" s="13">
        <f>IF(COUNTIF(AH421,"*"&amp;検索結果!$B$2&amp;"*"),1,0)</f>
        <v>1</v>
      </c>
      <c r="AB421" s="13">
        <f t="shared" si="22"/>
        <v>407</v>
      </c>
      <c r="AC421" s="13">
        <f t="shared" si="23"/>
        <v>407</v>
      </c>
      <c r="AD421" s="18" t="s">
        <v>408</v>
      </c>
      <c r="AE421" s="19" t="s">
        <v>1026</v>
      </c>
      <c r="AF421" s="22" t="s">
        <v>28</v>
      </c>
      <c r="AG421" s="13" t="str">
        <f t="shared" si="24"/>
        <v>しばかりき（かていよう）</v>
      </c>
      <c r="AH421" s="13" t="s">
        <v>1317</v>
      </c>
    </row>
    <row r="422" spans="27:34" ht="14.25" x14ac:dyDescent="0.15">
      <c r="AA422" s="13">
        <f>IF(COUNTIF(AH422,"*"&amp;検索結果!$B$2&amp;"*"),1,0)</f>
        <v>1</v>
      </c>
      <c r="AB422" s="13">
        <f t="shared" si="22"/>
        <v>408</v>
      </c>
      <c r="AC422" s="13">
        <f t="shared" si="23"/>
        <v>408</v>
      </c>
      <c r="AD422" s="22" t="s">
        <v>409</v>
      </c>
      <c r="AE422" s="19" t="s">
        <v>1026</v>
      </c>
      <c r="AF422" s="18" t="s">
        <v>956</v>
      </c>
      <c r="AG422" s="13" t="str">
        <f t="shared" si="24"/>
        <v>じむづくえ</v>
      </c>
      <c r="AH422" s="13" t="s">
        <v>1318</v>
      </c>
    </row>
    <row r="423" spans="27:34" ht="14.25" x14ac:dyDescent="0.15">
      <c r="AA423" s="13">
        <f>IF(COUNTIF(AH423,"*"&amp;検索結果!$B$2&amp;"*"),1,0)</f>
        <v>1</v>
      </c>
      <c r="AB423" s="13">
        <f t="shared" si="22"/>
        <v>409</v>
      </c>
      <c r="AC423" s="13">
        <f t="shared" si="23"/>
        <v>409</v>
      </c>
      <c r="AD423" s="18" t="s">
        <v>410</v>
      </c>
      <c r="AE423" s="45" t="s">
        <v>1023</v>
      </c>
      <c r="AF423" s="18"/>
      <c r="AG423" s="13" t="str">
        <f t="shared" si="24"/>
        <v>しゃしん</v>
      </c>
      <c r="AH423" s="13" t="s">
        <v>1319</v>
      </c>
    </row>
    <row r="424" spans="27:34" ht="27" x14ac:dyDescent="0.15">
      <c r="AA424" s="13">
        <f>IF(COUNTIF(AH424,"*"&amp;検索結果!$B$2&amp;"*"),1,0)</f>
        <v>1</v>
      </c>
      <c r="AB424" s="13">
        <f t="shared" si="22"/>
        <v>410</v>
      </c>
      <c r="AC424" s="13">
        <f t="shared" si="23"/>
        <v>410</v>
      </c>
      <c r="AD424" s="18" t="s">
        <v>411</v>
      </c>
      <c r="AE424" s="44" t="s">
        <v>1028</v>
      </c>
      <c r="AF424" s="18" t="s">
        <v>148</v>
      </c>
      <c r="AG424" s="13" t="str">
        <f t="shared" si="24"/>
        <v>しゃんぷーのようき（つめかえようふくむ）</v>
      </c>
      <c r="AH424" s="13" t="s">
        <v>1320</v>
      </c>
    </row>
    <row r="425" spans="27:34" ht="14.25" x14ac:dyDescent="0.15">
      <c r="AA425" s="13">
        <f>IF(COUNTIF(AH425,"*"&amp;検索結果!$B$2&amp;"*"),1,0)</f>
        <v>1</v>
      </c>
      <c r="AB425" s="13">
        <f t="shared" si="22"/>
        <v>411</v>
      </c>
      <c r="AC425" s="13">
        <f t="shared" si="23"/>
        <v>411</v>
      </c>
      <c r="AD425" s="18" t="s">
        <v>412</v>
      </c>
      <c r="AE425" s="24" t="s">
        <v>1024</v>
      </c>
      <c r="AF425" s="18"/>
      <c r="AG425" s="13" t="str">
        <f t="shared" si="24"/>
        <v>じゅーさーみきさー</v>
      </c>
      <c r="AH425" s="13" t="s">
        <v>1321</v>
      </c>
    </row>
    <row r="426" spans="27:34" ht="40.5" x14ac:dyDescent="0.15">
      <c r="AA426" s="13">
        <f>IF(COUNTIF(AH426,"*"&amp;検索結果!$B$2&amp;"*"),1,0)</f>
        <v>1</v>
      </c>
      <c r="AB426" s="13">
        <f t="shared" si="22"/>
        <v>412</v>
      </c>
      <c r="AC426" s="13">
        <f t="shared" si="23"/>
        <v>412</v>
      </c>
      <c r="AD426" s="18" t="s">
        <v>413</v>
      </c>
      <c r="AE426" s="45" t="s">
        <v>1023</v>
      </c>
      <c r="AF426" s="18" t="s">
        <v>116</v>
      </c>
      <c r="AG426" s="13" t="str">
        <f t="shared" si="24"/>
        <v>じゅうたん</v>
      </c>
      <c r="AH426" s="13" t="s">
        <v>1322</v>
      </c>
    </row>
    <row r="427" spans="27:34" ht="14.25" x14ac:dyDescent="0.15">
      <c r="AA427" s="13">
        <f>IF(COUNTIF(AH427,"*"&amp;検索結果!$B$2&amp;"*"),1,0)</f>
        <v>1</v>
      </c>
      <c r="AB427" s="13">
        <f t="shared" si="22"/>
        <v>413</v>
      </c>
      <c r="AC427" s="13">
        <f t="shared" si="23"/>
        <v>413</v>
      </c>
      <c r="AD427" s="18" t="s">
        <v>413</v>
      </c>
      <c r="AE427" s="19" t="s">
        <v>1026</v>
      </c>
      <c r="AF427" s="18" t="s">
        <v>115</v>
      </c>
      <c r="AG427" s="13" t="str">
        <f t="shared" si="24"/>
        <v>じゅうたん</v>
      </c>
      <c r="AH427" s="13" t="s">
        <v>1322</v>
      </c>
    </row>
    <row r="428" spans="27:34" ht="14.25" x14ac:dyDescent="0.15">
      <c r="AA428" s="13">
        <f>IF(COUNTIF(AH428,"*"&amp;検索結果!$B$2&amp;"*"),1,0)</f>
        <v>1</v>
      </c>
      <c r="AB428" s="13">
        <f t="shared" si="22"/>
        <v>414</v>
      </c>
      <c r="AC428" s="13">
        <f t="shared" si="23"/>
        <v>414</v>
      </c>
      <c r="AD428" s="18" t="s">
        <v>414</v>
      </c>
      <c r="AE428" s="19" t="s">
        <v>1026</v>
      </c>
      <c r="AF428" s="18" t="s">
        <v>153</v>
      </c>
      <c r="AG428" s="13" t="str">
        <f t="shared" si="24"/>
        <v>しゅうのうこ</v>
      </c>
      <c r="AH428" s="13" t="s">
        <v>1323</v>
      </c>
    </row>
    <row r="429" spans="27:34" ht="14.25" x14ac:dyDescent="0.15">
      <c r="AA429" s="13">
        <f>IF(COUNTIF(AH429,"*"&amp;検索結果!$B$2&amp;"*"),1,0)</f>
        <v>1</v>
      </c>
      <c r="AB429" s="13">
        <f t="shared" si="22"/>
        <v>415</v>
      </c>
      <c r="AC429" s="13">
        <f t="shared" si="23"/>
        <v>415</v>
      </c>
      <c r="AD429" s="18" t="s">
        <v>415</v>
      </c>
      <c r="AE429" s="45" t="s">
        <v>1023</v>
      </c>
      <c r="AF429" s="18"/>
      <c r="AG429" s="13" t="str">
        <f t="shared" si="24"/>
        <v>しゅれっだーのかみ</v>
      </c>
      <c r="AH429" s="13" t="s">
        <v>1324</v>
      </c>
    </row>
    <row r="430" spans="27:34" ht="14.25" x14ac:dyDescent="0.15">
      <c r="AA430" s="13">
        <f>IF(COUNTIF(AH430,"*"&amp;検索結果!$B$2&amp;"*"),1,0)</f>
        <v>1</v>
      </c>
      <c r="AB430" s="13">
        <f t="shared" si="22"/>
        <v>416</v>
      </c>
      <c r="AC430" s="13">
        <f t="shared" si="23"/>
        <v>416</v>
      </c>
      <c r="AD430" s="22" t="s">
        <v>416</v>
      </c>
      <c r="AE430" s="45" t="s">
        <v>1023</v>
      </c>
      <c r="AF430" s="18"/>
      <c r="AG430" s="13" t="str">
        <f t="shared" si="24"/>
        <v>じょいんとまっと</v>
      </c>
      <c r="AH430" s="13" t="s">
        <v>1325</v>
      </c>
    </row>
    <row r="431" spans="27:34" ht="14.25" x14ac:dyDescent="0.15">
      <c r="AA431" s="13">
        <f>IF(COUNTIF(AH431,"*"&amp;検索結果!$B$2&amp;"*"),1,0)</f>
        <v>1</v>
      </c>
      <c r="AB431" s="13">
        <f t="shared" si="22"/>
        <v>417</v>
      </c>
      <c r="AC431" s="13">
        <f t="shared" si="23"/>
        <v>417</v>
      </c>
      <c r="AD431" s="18" t="s">
        <v>851</v>
      </c>
      <c r="AE431" s="21" t="s">
        <v>1</v>
      </c>
      <c r="AF431" s="18" t="s">
        <v>66</v>
      </c>
      <c r="AG431" s="13" t="str">
        <f t="shared" si="24"/>
        <v>しょうかき（いっぱんてきなもの）</v>
      </c>
      <c r="AH431" s="13" t="s">
        <v>1326</v>
      </c>
    </row>
    <row r="432" spans="27:34" ht="14.25" x14ac:dyDescent="0.15">
      <c r="AA432" s="13">
        <f>IF(COUNTIF(AH432,"*"&amp;検索結果!$B$2&amp;"*"),1,0)</f>
        <v>1</v>
      </c>
      <c r="AB432" s="13">
        <f t="shared" si="22"/>
        <v>418</v>
      </c>
      <c r="AC432" s="13">
        <f t="shared" si="23"/>
        <v>418</v>
      </c>
      <c r="AD432" s="18" t="s">
        <v>852</v>
      </c>
      <c r="AE432" s="24" t="s">
        <v>1024</v>
      </c>
      <c r="AF432" s="18" t="s">
        <v>17</v>
      </c>
      <c r="AG432" s="13" t="str">
        <f t="shared" si="24"/>
        <v>しょうかき（かんいすぷれーたいぷ）</v>
      </c>
      <c r="AH432" s="13" t="s">
        <v>1327</v>
      </c>
    </row>
    <row r="433" spans="27:34" ht="14.25" x14ac:dyDescent="0.15">
      <c r="AA433" s="13">
        <f>IF(COUNTIF(AH433,"*"&amp;検索結果!$B$2&amp;"*"),1,0)</f>
        <v>1</v>
      </c>
      <c r="AB433" s="13">
        <f t="shared" si="22"/>
        <v>419</v>
      </c>
      <c r="AC433" s="13">
        <f t="shared" si="23"/>
        <v>419</v>
      </c>
      <c r="AD433" s="18" t="s">
        <v>417</v>
      </c>
      <c r="AE433" s="19" t="s">
        <v>1026</v>
      </c>
      <c r="AF433" s="18" t="s">
        <v>912</v>
      </c>
      <c r="AG433" s="13" t="str">
        <f t="shared" si="24"/>
        <v>しょうじ・ふすま</v>
      </c>
      <c r="AH433" s="13" t="s">
        <v>1328</v>
      </c>
    </row>
    <row r="434" spans="27:34" ht="14.25" x14ac:dyDescent="0.15">
      <c r="AA434" s="13">
        <f>IF(COUNTIF(AH434,"*"&amp;検索結果!$B$2&amp;"*"),1,0)</f>
        <v>1</v>
      </c>
      <c r="AB434" s="13">
        <f t="shared" si="22"/>
        <v>420</v>
      </c>
      <c r="AC434" s="13">
        <f t="shared" si="23"/>
        <v>420</v>
      </c>
      <c r="AD434" s="18" t="s">
        <v>853</v>
      </c>
      <c r="AE434" s="45" t="s">
        <v>1023</v>
      </c>
      <c r="AF434" s="18"/>
      <c r="AG434" s="13" t="str">
        <f t="shared" si="24"/>
        <v>じょうすいき・じょうすいきのかーとりっじ</v>
      </c>
      <c r="AH434" s="13" t="s">
        <v>1329</v>
      </c>
    </row>
    <row r="435" spans="27:34" ht="27" x14ac:dyDescent="0.15">
      <c r="AA435" s="13">
        <f>IF(COUNTIF(AH435,"*"&amp;検索結果!$B$2&amp;"*"),1,0)</f>
        <v>1</v>
      </c>
      <c r="AB435" s="13">
        <f t="shared" si="22"/>
        <v>421</v>
      </c>
      <c r="AC435" s="13">
        <f t="shared" si="23"/>
        <v>421</v>
      </c>
      <c r="AD435" s="18" t="s">
        <v>418</v>
      </c>
      <c r="AE435" s="19" t="s">
        <v>1025</v>
      </c>
      <c r="AF435" s="18" t="s">
        <v>1014</v>
      </c>
      <c r="AG435" s="13" t="str">
        <f t="shared" si="24"/>
        <v>しょうめいきぐ</v>
      </c>
      <c r="AH435" s="13" t="s">
        <v>1330</v>
      </c>
    </row>
    <row r="436" spans="27:34" ht="14.25" x14ac:dyDescent="0.15">
      <c r="AA436" s="13">
        <f>IF(COUNTIF(AH436,"*"&amp;検索結果!$B$2&amp;"*"),1,0)</f>
        <v>1</v>
      </c>
      <c r="AB436" s="13">
        <f t="shared" si="22"/>
        <v>422</v>
      </c>
      <c r="AC436" s="13">
        <f t="shared" si="23"/>
        <v>422</v>
      </c>
      <c r="AD436" s="18" t="s">
        <v>419</v>
      </c>
      <c r="AE436" s="45" t="s">
        <v>1023</v>
      </c>
      <c r="AF436" s="18" t="s">
        <v>29</v>
      </c>
      <c r="AG436" s="13" t="str">
        <f t="shared" si="24"/>
        <v>しょうゆのようき（かみせい）</v>
      </c>
      <c r="AH436" s="13" t="s">
        <v>1331</v>
      </c>
    </row>
    <row r="437" spans="27:34" ht="27" x14ac:dyDescent="0.15">
      <c r="AA437" s="13">
        <f>IF(COUNTIF(AH437,"*"&amp;検索結果!$B$2&amp;"*"),1,0)</f>
        <v>1</v>
      </c>
      <c r="AB437" s="13">
        <f t="shared" si="22"/>
        <v>423</v>
      </c>
      <c r="AC437" s="13">
        <f t="shared" si="23"/>
        <v>423</v>
      </c>
      <c r="AD437" s="18" t="s">
        <v>420</v>
      </c>
      <c r="AE437" s="44" t="s">
        <v>1028</v>
      </c>
      <c r="AF437" s="18" t="s">
        <v>148</v>
      </c>
      <c r="AG437" s="13" t="str">
        <f t="shared" si="24"/>
        <v>しょうゆのようき（ぷらせい）</v>
      </c>
      <c r="AH437" s="13" t="s">
        <v>1332</v>
      </c>
    </row>
    <row r="438" spans="27:34" ht="14.25" x14ac:dyDescent="0.15">
      <c r="AA438" s="13">
        <f>IF(COUNTIF(AH438,"*"&amp;検索結果!$B$2&amp;"*"),1,0)</f>
        <v>1</v>
      </c>
      <c r="AB438" s="13">
        <f t="shared" si="22"/>
        <v>424</v>
      </c>
      <c r="AC438" s="13">
        <f t="shared" si="23"/>
        <v>424</v>
      </c>
      <c r="AD438" s="18" t="s">
        <v>421</v>
      </c>
      <c r="AE438" s="30" t="s">
        <v>1030</v>
      </c>
      <c r="AF438" s="18" t="s">
        <v>39</v>
      </c>
      <c r="AG438" s="13" t="str">
        <f t="shared" si="24"/>
        <v>しょうゆのようき（ぺっとぼとる）</v>
      </c>
      <c r="AH438" s="13" t="s">
        <v>1333</v>
      </c>
    </row>
    <row r="439" spans="27:34" ht="14.25" x14ac:dyDescent="0.15">
      <c r="AA439" s="13">
        <f>IF(COUNTIF(AH439,"*"&amp;検索結果!$B$2&amp;"*"),1,0)</f>
        <v>1</v>
      </c>
      <c r="AB439" s="13">
        <f t="shared" si="22"/>
        <v>425</v>
      </c>
      <c r="AC439" s="13">
        <f t="shared" si="23"/>
        <v>425</v>
      </c>
      <c r="AD439" s="18" t="s">
        <v>422</v>
      </c>
      <c r="AE439" s="24" t="s">
        <v>1024</v>
      </c>
      <c r="AF439" s="18"/>
      <c r="AG439" s="13" t="str">
        <f t="shared" si="24"/>
        <v>じょうろ（きんぞくせい）</v>
      </c>
      <c r="AH439" s="13" t="s">
        <v>1334</v>
      </c>
    </row>
    <row r="440" spans="27:34" ht="14.25" x14ac:dyDescent="0.15">
      <c r="AA440" s="13">
        <f>IF(COUNTIF(AH440,"*"&amp;検索結果!$B$2&amp;"*"),1,0)</f>
        <v>1</v>
      </c>
      <c r="AB440" s="13">
        <f t="shared" si="22"/>
        <v>426</v>
      </c>
      <c r="AC440" s="13">
        <f t="shared" si="23"/>
        <v>426</v>
      </c>
      <c r="AD440" s="18" t="s">
        <v>423</v>
      </c>
      <c r="AE440" s="45" t="s">
        <v>1023</v>
      </c>
      <c r="AF440" s="18"/>
      <c r="AG440" s="13" t="str">
        <f t="shared" si="24"/>
        <v>じょうろ（ぷらせい）</v>
      </c>
      <c r="AH440" s="13" t="s">
        <v>1335</v>
      </c>
    </row>
    <row r="441" spans="27:34" ht="27" x14ac:dyDescent="0.15">
      <c r="AA441" s="13">
        <f>IF(COUNTIF(AH441,"*"&amp;検索結果!$B$2&amp;"*"),1,0)</f>
        <v>1</v>
      </c>
      <c r="AB441" s="13">
        <f t="shared" si="22"/>
        <v>427</v>
      </c>
      <c r="AC441" s="13">
        <f t="shared" si="23"/>
        <v>427</v>
      </c>
      <c r="AD441" s="22" t="s">
        <v>424</v>
      </c>
      <c r="AE441" s="19" t="s">
        <v>1026</v>
      </c>
      <c r="AF441" s="18" t="s">
        <v>30</v>
      </c>
      <c r="AG441" s="13" t="str">
        <f t="shared" si="24"/>
        <v>しょくたくせっと</v>
      </c>
      <c r="AH441" s="13" t="s">
        <v>1336</v>
      </c>
    </row>
    <row r="442" spans="27:34" ht="14.25" x14ac:dyDescent="0.15">
      <c r="AA442" s="13">
        <f>IF(COUNTIF(AH442,"*"&amp;検索結果!$B$2&amp;"*"),1,0)</f>
        <v>1</v>
      </c>
      <c r="AB442" s="13">
        <f t="shared" si="22"/>
        <v>428</v>
      </c>
      <c r="AC442" s="13">
        <f t="shared" si="23"/>
        <v>428</v>
      </c>
      <c r="AD442" s="18" t="s">
        <v>425</v>
      </c>
      <c r="AE442" s="45" t="s">
        <v>1023</v>
      </c>
      <c r="AF442" s="18" t="s">
        <v>14</v>
      </c>
      <c r="AG442" s="13" t="str">
        <f t="shared" si="24"/>
        <v>しょくようあぶら</v>
      </c>
      <c r="AH442" s="13" t="s">
        <v>1337</v>
      </c>
    </row>
    <row r="443" spans="27:34" ht="27" x14ac:dyDescent="0.15">
      <c r="AA443" s="13">
        <f>IF(COUNTIF(AH443,"*"&amp;検索結果!$B$2&amp;"*"),1,0)</f>
        <v>1</v>
      </c>
      <c r="AB443" s="13">
        <f t="shared" si="22"/>
        <v>429</v>
      </c>
      <c r="AC443" s="13">
        <f t="shared" si="23"/>
        <v>429</v>
      </c>
      <c r="AD443" s="18" t="s">
        <v>427</v>
      </c>
      <c r="AE443" s="46" t="s">
        <v>1027</v>
      </c>
      <c r="AF443" s="18" t="s">
        <v>141</v>
      </c>
      <c r="AG443" s="13" t="str">
        <f t="shared" si="24"/>
        <v>しょくようあぶらのようき（がらすせい）</v>
      </c>
      <c r="AH443" s="13" t="s">
        <v>1338</v>
      </c>
    </row>
    <row r="444" spans="27:34" ht="14.25" x14ac:dyDescent="0.15">
      <c r="AA444" s="13">
        <f>IF(COUNTIF(AH444,"*"&amp;検索結果!$B$2&amp;"*"),1,0)</f>
        <v>1</v>
      </c>
      <c r="AB444" s="13">
        <f t="shared" si="22"/>
        <v>430</v>
      </c>
      <c r="AC444" s="13">
        <f t="shared" si="23"/>
        <v>430</v>
      </c>
      <c r="AD444" s="18" t="s">
        <v>426</v>
      </c>
      <c r="AE444" s="24" t="s">
        <v>1024</v>
      </c>
      <c r="AF444" s="18" t="s">
        <v>88</v>
      </c>
      <c r="AG444" s="13" t="str">
        <f t="shared" si="24"/>
        <v>しょくようあぶらのようき（かん）</v>
      </c>
      <c r="AH444" s="13" t="s">
        <v>1339</v>
      </c>
    </row>
    <row r="445" spans="27:34" ht="27" x14ac:dyDescent="0.15">
      <c r="AA445" s="13">
        <f>IF(COUNTIF(AH445,"*"&amp;検索結果!$B$2&amp;"*"),1,0)</f>
        <v>1</v>
      </c>
      <c r="AB445" s="13">
        <f t="shared" si="22"/>
        <v>431</v>
      </c>
      <c r="AC445" s="13">
        <f t="shared" si="23"/>
        <v>431</v>
      </c>
      <c r="AD445" s="18" t="s">
        <v>428</v>
      </c>
      <c r="AE445" s="44" t="s">
        <v>1028</v>
      </c>
      <c r="AF445" s="18" t="s">
        <v>148</v>
      </c>
      <c r="AG445" s="13" t="str">
        <f t="shared" si="24"/>
        <v>しょくようあぶらのようき（ぷらせい）</v>
      </c>
      <c r="AH445" s="13" t="s">
        <v>1340</v>
      </c>
    </row>
    <row r="446" spans="27:34" ht="27" x14ac:dyDescent="0.15">
      <c r="AA446" s="13">
        <f>IF(COUNTIF(AH446,"*"&amp;検索結果!$B$2&amp;"*"),1,0)</f>
        <v>1</v>
      </c>
      <c r="AB446" s="13">
        <f t="shared" si="22"/>
        <v>432</v>
      </c>
      <c r="AC446" s="13">
        <f t="shared" si="23"/>
        <v>432</v>
      </c>
      <c r="AD446" s="18" t="s">
        <v>1038</v>
      </c>
      <c r="AE446" s="24" t="s">
        <v>1025</v>
      </c>
      <c r="AF446" s="18" t="s">
        <v>1039</v>
      </c>
      <c r="AG446" s="13" t="str">
        <f t="shared" si="24"/>
        <v>じょしつき（ふろんとうれいばいをふくまないもの）</v>
      </c>
      <c r="AH446" s="13" t="s">
        <v>1341</v>
      </c>
    </row>
    <row r="447" spans="27:34" ht="14.25" x14ac:dyDescent="0.15">
      <c r="AA447" s="13">
        <f>IF(COUNTIF(AH447,"*"&amp;検索結果!$B$2&amp;"*"),1,0)</f>
        <v>1</v>
      </c>
      <c r="AB447" s="13">
        <f t="shared" si="22"/>
        <v>433</v>
      </c>
      <c r="AC447" s="13">
        <f t="shared" si="23"/>
        <v>433</v>
      </c>
      <c r="AD447" s="18" t="s">
        <v>854</v>
      </c>
      <c r="AE447" s="24" t="s">
        <v>1024</v>
      </c>
      <c r="AF447" s="18" t="s">
        <v>160</v>
      </c>
      <c r="AG447" s="13" t="str">
        <f t="shared" si="24"/>
        <v>しょっき（きんぞくせい・とうきせい・がらすせい）</v>
      </c>
      <c r="AH447" s="13" t="s">
        <v>1342</v>
      </c>
    </row>
    <row r="448" spans="27:34" ht="14.25" x14ac:dyDescent="0.15">
      <c r="AA448" s="13">
        <f>IF(COUNTIF(AH448,"*"&amp;検索結果!$B$2&amp;"*"),1,0)</f>
        <v>1</v>
      </c>
      <c r="AB448" s="13">
        <f t="shared" si="22"/>
        <v>434</v>
      </c>
      <c r="AC448" s="13">
        <f t="shared" si="23"/>
        <v>434</v>
      </c>
      <c r="AD448" s="18" t="s">
        <v>855</v>
      </c>
      <c r="AE448" s="45" t="s">
        <v>1023</v>
      </c>
      <c r="AF448" s="18"/>
      <c r="AG448" s="13" t="str">
        <f t="shared" si="24"/>
        <v>しょっき（もくせい・ぷらせい）</v>
      </c>
      <c r="AH448" s="13" t="s">
        <v>1343</v>
      </c>
    </row>
    <row r="449" spans="27:34" ht="27" x14ac:dyDescent="0.15">
      <c r="AA449" s="13">
        <f>IF(COUNTIF(AH449,"*"&amp;検索結果!$B$2&amp;"*"),1,0)</f>
        <v>1</v>
      </c>
      <c r="AB449" s="13">
        <f t="shared" si="22"/>
        <v>435</v>
      </c>
      <c r="AC449" s="13">
        <f t="shared" si="23"/>
        <v>435</v>
      </c>
      <c r="AD449" s="22" t="s">
        <v>429</v>
      </c>
      <c r="AE449" s="24" t="s">
        <v>1025</v>
      </c>
      <c r="AF449" s="18" t="s">
        <v>67</v>
      </c>
      <c r="AG449" s="13" t="str">
        <f t="shared" si="24"/>
        <v>しょっきかんそうき</v>
      </c>
      <c r="AH449" s="13" t="s">
        <v>1344</v>
      </c>
    </row>
    <row r="450" spans="27:34" ht="14.25" x14ac:dyDescent="0.15">
      <c r="AA450" s="13">
        <f>IF(COUNTIF(AH450,"*"&amp;検索結果!$B$2&amp;"*"),1,0)</f>
        <v>1</v>
      </c>
      <c r="AB450" s="13">
        <f t="shared" si="22"/>
        <v>436</v>
      </c>
      <c r="AC450" s="13">
        <f t="shared" si="23"/>
        <v>436</v>
      </c>
      <c r="AD450" s="18" t="s">
        <v>430</v>
      </c>
      <c r="AE450" s="19" t="s">
        <v>1026</v>
      </c>
      <c r="AF450" s="18" t="s">
        <v>153</v>
      </c>
      <c r="AG450" s="13" t="str">
        <f t="shared" si="24"/>
        <v>しょっきだな・ちゃたんす</v>
      </c>
      <c r="AH450" s="13" t="s">
        <v>1345</v>
      </c>
    </row>
    <row r="451" spans="27:34" ht="14.25" x14ac:dyDescent="0.15">
      <c r="AA451" s="13">
        <f>IF(COUNTIF(AH451,"*"&amp;検索結果!$B$2&amp;"*"),1,0)</f>
        <v>1</v>
      </c>
      <c r="AB451" s="13">
        <f t="shared" si="22"/>
        <v>437</v>
      </c>
      <c r="AC451" s="13">
        <f t="shared" si="23"/>
        <v>437</v>
      </c>
      <c r="AD451" s="18" t="s">
        <v>431</v>
      </c>
      <c r="AE451" s="45" t="s">
        <v>1023</v>
      </c>
      <c r="AF451" s="18"/>
      <c r="AG451" s="13" t="str">
        <f t="shared" si="24"/>
        <v>しりかげる（かんそうざい）</v>
      </c>
      <c r="AH451" s="13" t="s">
        <v>1346</v>
      </c>
    </row>
    <row r="452" spans="27:34" ht="14.25" x14ac:dyDescent="0.15">
      <c r="AA452" s="13">
        <f>IF(COUNTIF(AH452,"*"&amp;検索結果!$B$2&amp;"*"),1,0)</f>
        <v>1</v>
      </c>
      <c r="AB452" s="13">
        <f t="shared" ref="AB452:AB515" si="25">IF(AA452&lt;&gt;0,AB451+AA452,AB451)</f>
        <v>438</v>
      </c>
      <c r="AC452" s="13">
        <f t="shared" si="23"/>
        <v>438</v>
      </c>
      <c r="AD452" s="22" t="s">
        <v>432</v>
      </c>
      <c r="AE452" s="19" t="s">
        <v>1026</v>
      </c>
      <c r="AF452" s="22" t="s">
        <v>31</v>
      </c>
      <c r="AG452" s="13" t="str">
        <f t="shared" si="24"/>
        <v>しるばーかー（こうれいしゃようておしぐるま）</v>
      </c>
      <c r="AH452" s="13" t="s">
        <v>1347</v>
      </c>
    </row>
    <row r="453" spans="27:34" ht="27" x14ac:dyDescent="0.15">
      <c r="AA453" s="13">
        <f>IF(COUNTIF(AH453,"*"&amp;検索結果!$B$2&amp;"*"),1,0)</f>
        <v>1</v>
      </c>
      <c r="AB453" s="13">
        <f t="shared" si="25"/>
        <v>439</v>
      </c>
      <c r="AC453" s="13">
        <f t="shared" ref="AC453:AC516" si="26">IF(AA453&lt;&gt;0,AB453,"")</f>
        <v>439</v>
      </c>
      <c r="AD453" s="22" t="s">
        <v>433</v>
      </c>
      <c r="AE453" s="20" t="s">
        <v>1029</v>
      </c>
      <c r="AF453" s="18"/>
      <c r="AG453" s="13" t="str">
        <f t="shared" si="24"/>
        <v>しんぶんし</v>
      </c>
      <c r="AH453" s="13" t="s">
        <v>1348</v>
      </c>
    </row>
    <row r="454" spans="27:34" ht="14.25" x14ac:dyDescent="0.15">
      <c r="AA454" s="13">
        <f>IF(COUNTIF(AH454,"*"&amp;検索結果!$B$2&amp;"*"),1,0)</f>
        <v>1</v>
      </c>
      <c r="AB454" s="13">
        <f t="shared" si="25"/>
        <v>440</v>
      </c>
      <c r="AC454" s="13">
        <f t="shared" si="26"/>
        <v>440</v>
      </c>
      <c r="AD454" s="34"/>
      <c r="AE454" s="32"/>
      <c r="AF454" s="34"/>
      <c r="AG454" s="28"/>
      <c r="AH454" s="13" t="s">
        <v>1066</v>
      </c>
    </row>
    <row r="455" spans="27:34" ht="14.25" x14ac:dyDescent="0.15">
      <c r="AA455" s="13">
        <f>IF(COUNTIF(AH455,"*"&amp;検索結果!$B$2&amp;"*"),1,0)</f>
        <v>1</v>
      </c>
      <c r="AB455" s="13">
        <f t="shared" si="25"/>
        <v>441</v>
      </c>
      <c r="AC455" s="13">
        <f t="shared" si="26"/>
        <v>441</v>
      </c>
      <c r="AD455" s="34"/>
      <c r="AE455" s="32"/>
      <c r="AF455" s="34"/>
      <c r="AG455" s="13" t="str">
        <f t="shared" ref="AG455:AG518" si="27">PHONETIC(AD455)</f>
        <v/>
      </c>
      <c r="AH455" s="13" t="s">
        <v>1066</v>
      </c>
    </row>
    <row r="456" spans="27:34" ht="14.25" x14ac:dyDescent="0.15">
      <c r="AA456" s="13">
        <f>IF(COUNTIF(AH456,"*"&amp;検索結果!$B$2&amp;"*"),1,0)</f>
        <v>1</v>
      </c>
      <c r="AB456" s="13">
        <f t="shared" si="25"/>
        <v>442</v>
      </c>
      <c r="AC456" s="13">
        <f t="shared" si="26"/>
        <v>442</v>
      </c>
      <c r="AD456" s="34"/>
      <c r="AE456" s="32"/>
      <c r="AF456" s="34"/>
      <c r="AG456" s="13" t="str">
        <f t="shared" si="27"/>
        <v/>
      </c>
      <c r="AH456" s="13" t="s">
        <v>1066</v>
      </c>
    </row>
    <row r="457" spans="27:34" ht="14.25" x14ac:dyDescent="0.15">
      <c r="AA457" s="13">
        <f>IF(COUNTIF(AH457,"*"&amp;検索結果!$B$2&amp;"*"),1,0)</f>
        <v>1</v>
      </c>
      <c r="AB457" s="13">
        <f t="shared" si="25"/>
        <v>443</v>
      </c>
      <c r="AC457" s="13">
        <f t="shared" si="26"/>
        <v>443</v>
      </c>
      <c r="AD457" s="34"/>
      <c r="AE457" s="32"/>
      <c r="AF457" s="34"/>
      <c r="AG457" s="13" t="str">
        <f t="shared" si="27"/>
        <v/>
      </c>
      <c r="AH457" s="13" t="s">
        <v>1066</v>
      </c>
    </row>
    <row r="458" spans="27:34" ht="14.25" x14ac:dyDescent="0.15">
      <c r="AA458" s="13">
        <f>IF(COUNTIF(AH458,"*"&amp;検索結果!$B$2&amp;"*"),1,0)</f>
        <v>1</v>
      </c>
      <c r="AB458" s="13">
        <f t="shared" si="25"/>
        <v>444</v>
      </c>
      <c r="AC458" s="13">
        <f t="shared" si="26"/>
        <v>444</v>
      </c>
      <c r="AD458" s="34"/>
      <c r="AE458" s="32"/>
      <c r="AF458" s="34"/>
      <c r="AG458" s="13" t="str">
        <f t="shared" si="27"/>
        <v/>
      </c>
      <c r="AH458" s="13" t="s">
        <v>1066</v>
      </c>
    </row>
    <row r="459" spans="27:34" ht="14.25" x14ac:dyDescent="0.15">
      <c r="AA459" s="13">
        <f>IF(COUNTIF(AH459,"*"&amp;検索結果!$B$2&amp;"*"),1,0)</f>
        <v>1</v>
      </c>
      <c r="AB459" s="13">
        <f t="shared" si="25"/>
        <v>445</v>
      </c>
      <c r="AC459" s="13">
        <f t="shared" si="26"/>
        <v>445</v>
      </c>
      <c r="AD459" s="34"/>
      <c r="AE459" s="32"/>
      <c r="AF459" s="34"/>
      <c r="AG459" s="13" t="str">
        <f t="shared" si="27"/>
        <v/>
      </c>
      <c r="AH459" s="13" t="s">
        <v>1066</v>
      </c>
    </row>
    <row r="460" spans="27:34" ht="14.25" x14ac:dyDescent="0.15">
      <c r="AA460" s="13">
        <f>IF(COUNTIF(AH460,"*"&amp;検索結果!$B$2&amp;"*"),1,0)</f>
        <v>1</v>
      </c>
      <c r="AB460" s="13">
        <f t="shared" si="25"/>
        <v>446</v>
      </c>
      <c r="AC460" s="13">
        <f t="shared" si="26"/>
        <v>446</v>
      </c>
      <c r="AD460" s="34"/>
      <c r="AE460" s="32"/>
      <c r="AF460" s="34"/>
      <c r="AG460" s="13" t="str">
        <f t="shared" si="27"/>
        <v/>
      </c>
      <c r="AH460" s="13" t="s">
        <v>1066</v>
      </c>
    </row>
    <row r="461" spans="27:34" ht="14.25" x14ac:dyDescent="0.15">
      <c r="AA461" s="13">
        <f>IF(COUNTIF(AH461,"*"&amp;検索結果!$B$2&amp;"*"),1,0)</f>
        <v>1</v>
      </c>
      <c r="AB461" s="13">
        <f t="shared" si="25"/>
        <v>447</v>
      </c>
      <c r="AC461" s="13">
        <f t="shared" si="26"/>
        <v>447</v>
      </c>
      <c r="AD461" s="34"/>
      <c r="AE461" s="32"/>
      <c r="AF461" s="34"/>
      <c r="AG461" s="13" t="str">
        <f t="shared" si="27"/>
        <v/>
      </c>
      <c r="AH461" s="13" t="s">
        <v>1066</v>
      </c>
    </row>
    <row r="462" spans="27:34" ht="14.25" x14ac:dyDescent="0.15">
      <c r="AA462" s="13">
        <f>IF(COUNTIF(AH462,"*"&amp;検索結果!$B$2&amp;"*"),1,0)</f>
        <v>1</v>
      </c>
      <c r="AB462" s="13">
        <f t="shared" si="25"/>
        <v>448</v>
      </c>
      <c r="AC462" s="13">
        <f t="shared" si="26"/>
        <v>448</v>
      </c>
      <c r="AD462" s="34"/>
      <c r="AE462" s="32"/>
      <c r="AF462" s="34"/>
      <c r="AG462" s="13" t="str">
        <f t="shared" si="27"/>
        <v/>
      </c>
      <c r="AH462" s="13" t="s">
        <v>1066</v>
      </c>
    </row>
    <row r="463" spans="27:34" ht="14.25" x14ac:dyDescent="0.15">
      <c r="AA463" s="13">
        <f>IF(COUNTIF(AH463,"*"&amp;検索結果!$B$2&amp;"*"),1,0)</f>
        <v>1</v>
      </c>
      <c r="AB463" s="13">
        <f t="shared" si="25"/>
        <v>449</v>
      </c>
      <c r="AC463" s="13">
        <f t="shared" si="26"/>
        <v>449</v>
      </c>
      <c r="AD463" s="34"/>
      <c r="AE463" s="32"/>
      <c r="AF463" s="34"/>
      <c r="AG463" s="13" t="str">
        <f t="shared" si="27"/>
        <v/>
      </c>
      <c r="AH463" s="13" t="s">
        <v>1066</v>
      </c>
    </row>
    <row r="464" spans="27:34" ht="14.25" x14ac:dyDescent="0.15">
      <c r="AA464" s="13">
        <f>IF(COUNTIF(AH464,"*"&amp;検索結果!$B$2&amp;"*"),1,0)</f>
        <v>1</v>
      </c>
      <c r="AB464" s="13">
        <f t="shared" si="25"/>
        <v>450</v>
      </c>
      <c r="AC464" s="13">
        <f t="shared" si="26"/>
        <v>450</v>
      </c>
      <c r="AD464" s="34"/>
      <c r="AE464" s="32"/>
      <c r="AF464" s="34"/>
      <c r="AG464" s="13" t="str">
        <f t="shared" si="27"/>
        <v/>
      </c>
      <c r="AH464" s="13" t="s">
        <v>1066</v>
      </c>
    </row>
    <row r="465" spans="27:34" ht="14.25" x14ac:dyDescent="0.15">
      <c r="AA465" s="13">
        <f>IF(COUNTIF(AH465,"*"&amp;検索結果!$B$2&amp;"*"),1,0)</f>
        <v>1</v>
      </c>
      <c r="AB465" s="13">
        <f t="shared" si="25"/>
        <v>451</v>
      </c>
      <c r="AC465" s="13">
        <f t="shared" si="26"/>
        <v>451</v>
      </c>
      <c r="AD465" s="34"/>
      <c r="AE465" s="32"/>
      <c r="AF465" s="34"/>
      <c r="AG465" s="13" t="str">
        <f t="shared" si="27"/>
        <v/>
      </c>
      <c r="AH465" s="13" t="s">
        <v>1066</v>
      </c>
    </row>
    <row r="466" spans="27:34" ht="14.25" x14ac:dyDescent="0.15">
      <c r="AA466" s="13">
        <f>IF(COUNTIF(AH466,"*"&amp;検索結果!$B$2&amp;"*"),1,0)</f>
        <v>1</v>
      </c>
      <c r="AB466" s="13">
        <f t="shared" si="25"/>
        <v>452</v>
      </c>
      <c r="AC466" s="13">
        <f t="shared" si="26"/>
        <v>452</v>
      </c>
      <c r="AD466" s="34"/>
      <c r="AE466" s="32"/>
      <c r="AF466" s="34"/>
      <c r="AG466" s="13" t="str">
        <f t="shared" si="27"/>
        <v/>
      </c>
      <c r="AH466" s="13" t="s">
        <v>1066</v>
      </c>
    </row>
    <row r="467" spans="27:34" ht="14.25" x14ac:dyDescent="0.15">
      <c r="AA467" s="13">
        <f>IF(COUNTIF(AH467,"*"&amp;検索結果!$B$2&amp;"*"),1,0)</f>
        <v>1</v>
      </c>
      <c r="AB467" s="13">
        <f t="shared" si="25"/>
        <v>453</v>
      </c>
      <c r="AC467" s="13">
        <f t="shared" si="26"/>
        <v>453</v>
      </c>
      <c r="AD467" s="34"/>
      <c r="AE467" s="32"/>
      <c r="AF467" s="34"/>
      <c r="AG467" s="13" t="str">
        <f t="shared" si="27"/>
        <v/>
      </c>
      <c r="AH467" s="13" t="s">
        <v>1066</v>
      </c>
    </row>
    <row r="468" spans="27:34" ht="14.25" x14ac:dyDescent="0.15">
      <c r="AA468" s="13">
        <f>IF(COUNTIF(AH468,"*"&amp;検索結果!$B$2&amp;"*"),1,0)</f>
        <v>1</v>
      </c>
      <c r="AB468" s="13">
        <f t="shared" si="25"/>
        <v>454</v>
      </c>
      <c r="AC468" s="13">
        <f t="shared" si="26"/>
        <v>454</v>
      </c>
      <c r="AD468" s="34"/>
      <c r="AE468" s="32"/>
      <c r="AF468" s="34"/>
      <c r="AG468" s="13" t="str">
        <f t="shared" si="27"/>
        <v/>
      </c>
      <c r="AH468" s="13" t="s">
        <v>1066</v>
      </c>
    </row>
    <row r="469" spans="27:34" ht="14.25" x14ac:dyDescent="0.15">
      <c r="AA469" s="13">
        <f>IF(COUNTIF(AH469,"*"&amp;検索結果!$B$2&amp;"*"),1,0)</f>
        <v>1</v>
      </c>
      <c r="AB469" s="13">
        <f t="shared" si="25"/>
        <v>455</v>
      </c>
      <c r="AC469" s="13">
        <f t="shared" si="26"/>
        <v>455</v>
      </c>
      <c r="AD469" s="34"/>
      <c r="AE469" s="32"/>
      <c r="AF469" s="34"/>
      <c r="AG469" s="13" t="str">
        <f t="shared" si="27"/>
        <v/>
      </c>
      <c r="AH469" s="13" t="s">
        <v>1066</v>
      </c>
    </row>
    <row r="470" spans="27:34" ht="17.25" x14ac:dyDescent="0.15">
      <c r="AA470" s="13">
        <f>IF(COUNTIF(AH470,"*"&amp;検索結果!$B$2&amp;"*"),1,0)</f>
        <v>0</v>
      </c>
      <c r="AB470" s="13">
        <f t="shared" si="25"/>
        <v>455</v>
      </c>
      <c r="AC470" s="13" t="str">
        <f t="shared" si="26"/>
        <v/>
      </c>
      <c r="AD470" s="38" t="s">
        <v>434</v>
      </c>
      <c r="AE470" s="43"/>
      <c r="AF470" s="15"/>
      <c r="AG470" s="13" t="str">
        <f t="shared" si="27"/>
        <v>す</v>
      </c>
      <c r="AH470" s="13"/>
    </row>
    <row r="471" spans="27:34" ht="14.25" x14ac:dyDescent="0.15">
      <c r="AA471" s="13">
        <f>IF(COUNTIF(AH471,"*"&amp;検索結果!$B$2&amp;"*"),1,0)</f>
        <v>1</v>
      </c>
      <c r="AB471" s="13">
        <f t="shared" si="25"/>
        <v>456</v>
      </c>
      <c r="AC471" s="13">
        <f t="shared" si="26"/>
        <v>456</v>
      </c>
      <c r="AD471" s="22" t="s">
        <v>435</v>
      </c>
      <c r="AE471" s="21" t="s">
        <v>1</v>
      </c>
      <c r="AF471" s="22" t="s">
        <v>2</v>
      </c>
      <c r="AG471" s="13" t="str">
        <f t="shared" si="27"/>
        <v>すいじょうばいく</v>
      </c>
      <c r="AH471" s="13" t="s">
        <v>1349</v>
      </c>
    </row>
    <row r="472" spans="27:34" ht="27" x14ac:dyDescent="0.15">
      <c r="AA472" s="13">
        <f>IF(COUNTIF(AH472,"*"&amp;検索結果!$B$2&amp;"*"),1,0)</f>
        <v>1</v>
      </c>
      <c r="AB472" s="13">
        <f t="shared" si="25"/>
        <v>457</v>
      </c>
      <c r="AC472" s="13">
        <f t="shared" si="26"/>
        <v>457</v>
      </c>
      <c r="AD472" s="22" t="s">
        <v>856</v>
      </c>
      <c r="AE472" s="24" t="s">
        <v>1025</v>
      </c>
      <c r="AF472" s="22" t="s">
        <v>100</v>
      </c>
      <c r="AG472" s="13" t="str">
        <f t="shared" si="27"/>
        <v>すいそう（がらすせい）</v>
      </c>
      <c r="AH472" s="13" t="s">
        <v>1350</v>
      </c>
    </row>
    <row r="473" spans="27:34" ht="14.25" x14ac:dyDescent="0.15">
      <c r="AA473" s="13">
        <f>IF(COUNTIF(AH473,"*"&amp;検索結果!$B$2&amp;"*"),1,0)</f>
        <v>1</v>
      </c>
      <c r="AB473" s="13">
        <f t="shared" si="25"/>
        <v>458</v>
      </c>
      <c r="AC473" s="13">
        <f t="shared" si="26"/>
        <v>458</v>
      </c>
      <c r="AD473" s="22" t="s">
        <v>857</v>
      </c>
      <c r="AE473" s="45" t="s">
        <v>1023</v>
      </c>
      <c r="AF473" s="22" t="s">
        <v>149</v>
      </c>
      <c r="AG473" s="13" t="str">
        <f t="shared" si="27"/>
        <v>すいそう（ぷらせい）</v>
      </c>
      <c r="AH473" s="13" t="s">
        <v>1351</v>
      </c>
    </row>
    <row r="474" spans="27:34" ht="14.25" x14ac:dyDescent="0.15">
      <c r="AA474" s="13">
        <f>IF(COUNTIF(AH474,"*"&amp;検索結果!$B$2&amp;"*"),1,0)</f>
        <v>1</v>
      </c>
      <c r="AB474" s="13">
        <f t="shared" si="25"/>
        <v>459</v>
      </c>
      <c r="AC474" s="13">
        <f t="shared" si="26"/>
        <v>459</v>
      </c>
      <c r="AD474" s="22" t="s">
        <v>436</v>
      </c>
      <c r="AE474" s="24" t="s">
        <v>1024</v>
      </c>
      <c r="AF474" s="23"/>
      <c r="AG474" s="13" t="str">
        <f t="shared" si="27"/>
        <v>すいちゅうめがね（がらすせい）</v>
      </c>
      <c r="AH474" s="13" t="s">
        <v>1352</v>
      </c>
    </row>
    <row r="475" spans="27:34" ht="14.25" x14ac:dyDescent="0.15">
      <c r="AA475" s="13">
        <f>IF(COUNTIF(AH475,"*"&amp;検索結果!$B$2&amp;"*"),1,0)</f>
        <v>1</v>
      </c>
      <c r="AB475" s="13">
        <f t="shared" si="25"/>
        <v>460</v>
      </c>
      <c r="AC475" s="13">
        <f t="shared" si="26"/>
        <v>460</v>
      </c>
      <c r="AD475" s="22" t="s">
        <v>437</v>
      </c>
      <c r="AE475" s="45" t="s">
        <v>1023</v>
      </c>
      <c r="AF475" s="23" t="s">
        <v>40</v>
      </c>
      <c r="AG475" s="13" t="str">
        <f t="shared" si="27"/>
        <v>すいちゅうめがね（ぷらせい）</v>
      </c>
      <c r="AH475" s="13" t="s">
        <v>1353</v>
      </c>
    </row>
    <row r="476" spans="27:34" ht="14.25" x14ac:dyDescent="0.15">
      <c r="AA476" s="13">
        <f>IF(COUNTIF(AH476,"*"&amp;検索結果!$B$2&amp;"*"),1,0)</f>
        <v>1</v>
      </c>
      <c r="AB476" s="13">
        <f t="shared" si="25"/>
        <v>461</v>
      </c>
      <c r="AC476" s="13">
        <f t="shared" si="26"/>
        <v>461</v>
      </c>
      <c r="AD476" s="18" t="s">
        <v>438</v>
      </c>
      <c r="AE476" s="24" t="s">
        <v>1024</v>
      </c>
      <c r="AF476" s="18"/>
      <c r="AG476" s="13" t="str">
        <f t="shared" si="27"/>
        <v>すいとう（きんぞくせい）</v>
      </c>
      <c r="AH476" s="13" t="s">
        <v>1354</v>
      </c>
    </row>
    <row r="477" spans="27:34" ht="14.25" x14ac:dyDescent="0.15">
      <c r="AA477" s="13">
        <f>IF(COUNTIF(AH477,"*"&amp;検索結果!$B$2&amp;"*"),1,0)</f>
        <v>1</v>
      </c>
      <c r="AB477" s="13">
        <f t="shared" si="25"/>
        <v>462</v>
      </c>
      <c r="AC477" s="13">
        <f t="shared" si="26"/>
        <v>462</v>
      </c>
      <c r="AD477" s="18" t="s">
        <v>439</v>
      </c>
      <c r="AE477" s="45" t="s">
        <v>1023</v>
      </c>
      <c r="AF477" s="23" t="s">
        <v>40</v>
      </c>
      <c r="AG477" s="13" t="str">
        <f t="shared" si="27"/>
        <v>すいとう（ぷらせい）</v>
      </c>
      <c r="AH477" s="13" t="s">
        <v>1355</v>
      </c>
    </row>
    <row r="478" spans="27:34" ht="14.25" x14ac:dyDescent="0.15">
      <c r="AA478" s="13">
        <f>IF(COUNTIF(AH478,"*"&amp;検索結果!$B$2&amp;"*"),1,0)</f>
        <v>1</v>
      </c>
      <c r="AB478" s="13">
        <f t="shared" si="25"/>
        <v>463</v>
      </c>
      <c r="AC478" s="13">
        <f t="shared" si="26"/>
        <v>463</v>
      </c>
      <c r="AD478" s="18" t="s">
        <v>440</v>
      </c>
      <c r="AE478" s="24" t="s">
        <v>1024</v>
      </c>
      <c r="AF478" s="18"/>
      <c r="AG478" s="13" t="str">
        <f t="shared" si="27"/>
        <v>すいはんき</v>
      </c>
      <c r="AH478" s="13" t="s">
        <v>1356</v>
      </c>
    </row>
    <row r="479" spans="27:34" ht="40.5" x14ac:dyDescent="0.15">
      <c r="AA479" s="13">
        <f>IF(COUNTIF(AH479,"*"&amp;検索結果!$B$2&amp;"*"),1,0)</f>
        <v>1</v>
      </c>
      <c r="AB479" s="13">
        <f t="shared" si="25"/>
        <v>464</v>
      </c>
      <c r="AC479" s="13">
        <f t="shared" si="26"/>
        <v>464</v>
      </c>
      <c r="AD479" s="26" t="s">
        <v>441</v>
      </c>
      <c r="AE479" s="47" t="s">
        <v>33</v>
      </c>
      <c r="AF479" s="18" t="s">
        <v>940</v>
      </c>
      <c r="AG479" s="13" t="str">
        <f t="shared" si="27"/>
        <v>すーつ（せびろ）</v>
      </c>
      <c r="AH479" s="13" t="s">
        <v>1357</v>
      </c>
    </row>
    <row r="480" spans="27:34" ht="14.25" x14ac:dyDescent="0.15">
      <c r="AA480" s="13">
        <f>IF(COUNTIF(AH480,"*"&amp;検索結果!$B$2&amp;"*"),1,0)</f>
        <v>1</v>
      </c>
      <c r="AB480" s="13">
        <f t="shared" si="25"/>
        <v>465</v>
      </c>
      <c r="AC480" s="13">
        <f t="shared" si="26"/>
        <v>465</v>
      </c>
      <c r="AD480" s="18" t="s">
        <v>442</v>
      </c>
      <c r="AE480" s="45" t="s">
        <v>1023</v>
      </c>
      <c r="AF480" s="18" t="s">
        <v>23</v>
      </c>
      <c r="AG480" s="13" t="str">
        <f t="shared" si="27"/>
        <v>すーつけーす（そふと・はーど）</v>
      </c>
      <c r="AH480" s="13" t="s">
        <v>1358</v>
      </c>
    </row>
    <row r="481" spans="27:34" ht="14.25" x14ac:dyDescent="0.15">
      <c r="AA481" s="13">
        <f>IF(COUNTIF(AH481,"*"&amp;検索結果!$B$2&amp;"*"),1,0)</f>
        <v>1</v>
      </c>
      <c r="AB481" s="13">
        <f t="shared" si="25"/>
        <v>466</v>
      </c>
      <c r="AC481" s="13">
        <f t="shared" si="26"/>
        <v>466</v>
      </c>
      <c r="AD481" s="18" t="s">
        <v>443</v>
      </c>
      <c r="AE481" s="19" t="s">
        <v>1026</v>
      </c>
      <c r="AF481" s="22" t="s">
        <v>32</v>
      </c>
      <c r="AG481" s="13" t="str">
        <f t="shared" si="27"/>
        <v>すきーきゃりあ</v>
      </c>
      <c r="AH481" s="13" t="s">
        <v>1359</v>
      </c>
    </row>
    <row r="482" spans="27:34" ht="14.25" x14ac:dyDescent="0.15">
      <c r="AA482" s="13">
        <f>IF(COUNTIF(AH482,"*"&amp;検索結果!$B$2&amp;"*"),1,0)</f>
        <v>1</v>
      </c>
      <c r="AB482" s="13">
        <f t="shared" si="25"/>
        <v>467</v>
      </c>
      <c r="AC482" s="13">
        <f t="shared" si="26"/>
        <v>467</v>
      </c>
      <c r="AD482" s="18" t="s">
        <v>444</v>
      </c>
      <c r="AE482" s="19" t="s">
        <v>1026</v>
      </c>
      <c r="AF482" s="22" t="s">
        <v>915</v>
      </c>
      <c r="AG482" s="13" t="str">
        <f t="shared" si="27"/>
        <v>すきーせっと（いた・すとっく・ぶーつ）</v>
      </c>
      <c r="AH482" s="13" t="s">
        <v>1360</v>
      </c>
    </row>
    <row r="483" spans="27:34" ht="14.25" x14ac:dyDescent="0.15">
      <c r="AA483" s="13">
        <f>IF(COUNTIF(AH483,"*"&amp;検索結果!$B$2&amp;"*"),1,0)</f>
        <v>1</v>
      </c>
      <c r="AB483" s="13">
        <f t="shared" si="25"/>
        <v>468</v>
      </c>
      <c r="AC483" s="13">
        <f t="shared" si="26"/>
        <v>468</v>
      </c>
      <c r="AD483" s="18" t="s">
        <v>900</v>
      </c>
      <c r="AE483" s="24" t="s">
        <v>1024</v>
      </c>
      <c r="AF483" s="18"/>
      <c r="AG483" s="13" t="str">
        <f t="shared" si="27"/>
        <v>すこっぷ（きんぞくせい）</v>
      </c>
      <c r="AH483" s="13" t="s">
        <v>1361</v>
      </c>
    </row>
    <row r="484" spans="27:34" ht="14.25" x14ac:dyDescent="0.15">
      <c r="AA484" s="13">
        <f>IF(COUNTIF(AH484,"*"&amp;検索結果!$B$2&amp;"*"),1,0)</f>
        <v>1</v>
      </c>
      <c r="AB484" s="13">
        <f t="shared" si="25"/>
        <v>469</v>
      </c>
      <c r="AC484" s="13">
        <f t="shared" si="26"/>
        <v>469</v>
      </c>
      <c r="AD484" s="18" t="s">
        <v>901</v>
      </c>
      <c r="AE484" s="45" t="s">
        <v>1023</v>
      </c>
      <c r="AF484" s="22"/>
      <c r="AG484" s="13" t="str">
        <f t="shared" si="27"/>
        <v>すこっぷ（ぷらせい）</v>
      </c>
      <c r="AH484" s="13" t="s">
        <v>1362</v>
      </c>
    </row>
    <row r="485" spans="27:34" ht="14.25" x14ac:dyDescent="0.15">
      <c r="AA485" s="13">
        <f>IF(COUNTIF(AH485,"*"&amp;検索結果!$B$2&amp;"*"),1,0)</f>
        <v>1</v>
      </c>
      <c r="AB485" s="13">
        <f t="shared" si="25"/>
        <v>470</v>
      </c>
      <c r="AC485" s="13">
        <f t="shared" si="26"/>
        <v>470</v>
      </c>
      <c r="AD485" s="22" t="s">
        <v>903</v>
      </c>
      <c r="AE485" s="24" t="s">
        <v>1024</v>
      </c>
      <c r="AF485" s="18"/>
      <c r="AG485" s="13" t="str">
        <f t="shared" si="27"/>
        <v>すずり（すずり）</v>
      </c>
      <c r="AH485" s="13" t="s">
        <v>1363</v>
      </c>
    </row>
    <row r="486" spans="27:34" ht="40.5" x14ac:dyDescent="0.15">
      <c r="AA486" s="13">
        <f>IF(COUNTIF(AH486,"*"&amp;検索結果!$B$2&amp;"*"),1,0)</f>
        <v>1</v>
      </c>
      <c r="AB486" s="13">
        <f t="shared" si="25"/>
        <v>471</v>
      </c>
      <c r="AC486" s="13">
        <f t="shared" si="26"/>
        <v>471</v>
      </c>
      <c r="AD486" s="22" t="s">
        <v>445</v>
      </c>
      <c r="AE486" s="45" t="s">
        <v>1023</v>
      </c>
      <c r="AF486" s="18" t="s">
        <v>116</v>
      </c>
      <c r="AG486" s="13" t="str">
        <f t="shared" si="27"/>
        <v>すだれ</v>
      </c>
      <c r="AH486" s="13" t="s">
        <v>1364</v>
      </c>
    </row>
    <row r="487" spans="27:34" ht="14.25" x14ac:dyDescent="0.15">
      <c r="AA487" s="13">
        <f>IF(COUNTIF(AH487,"*"&amp;検索結果!$B$2&amp;"*"),1,0)</f>
        <v>1</v>
      </c>
      <c r="AB487" s="13">
        <f t="shared" si="25"/>
        <v>472</v>
      </c>
      <c r="AC487" s="13">
        <f t="shared" si="26"/>
        <v>472</v>
      </c>
      <c r="AD487" s="22" t="s">
        <v>445</v>
      </c>
      <c r="AE487" s="19" t="s">
        <v>1026</v>
      </c>
      <c r="AF487" s="18" t="s">
        <v>115</v>
      </c>
      <c r="AG487" s="13" t="str">
        <f t="shared" si="27"/>
        <v>すだれ</v>
      </c>
      <c r="AH487" s="13" t="s">
        <v>1364</v>
      </c>
    </row>
    <row r="488" spans="27:34" ht="27" x14ac:dyDescent="0.15">
      <c r="AA488" s="13">
        <f>IF(COUNTIF(AH488,"*"&amp;検索結果!$B$2&amp;"*"),1,0)</f>
        <v>1</v>
      </c>
      <c r="AB488" s="13">
        <f t="shared" si="25"/>
        <v>473</v>
      </c>
      <c r="AC488" s="13">
        <f t="shared" si="26"/>
        <v>473</v>
      </c>
      <c r="AD488" s="18" t="s">
        <v>446</v>
      </c>
      <c r="AE488" s="19" t="s">
        <v>1025</v>
      </c>
      <c r="AF488" s="22" t="s">
        <v>70</v>
      </c>
      <c r="AG488" s="13" t="str">
        <f t="shared" si="27"/>
        <v>すてれおせっと（かていよう）</v>
      </c>
      <c r="AH488" s="13" t="s">
        <v>1365</v>
      </c>
    </row>
    <row r="489" spans="27:34" ht="27" x14ac:dyDescent="0.15">
      <c r="AA489" s="13">
        <f>IF(COUNTIF(AH489,"*"&amp;検索結果!$B$2&amp;"*"),1,0)</f>
        <v>1</v>
      </c>
      <c r="AB489" s="13">
        <f t="shared" si="25"/>
        <v>474</v>
      </c>
      <c r="AC489" s="13">
        <f t="shared" si="26"/>
        <v>474</v>
      </c>
      <c r="AD489" s="18" t="s">
        <v>447</v>
      </c>
      <c r="AE489" s="19" t="s">
        <v>1025</v>
      </c>
      <c r="AF489" s="22" t="s">
        <v>937</v>
      </c>
      <c r="AG489" s="13" t="str">
        <f t="shared" si="27"/>
        <v>すとーぶ</v>
      </c>
      <c r="AH489" s="13" t="s">
        <v>1366</v>
      </c>
    </row>
    <row r="490" spans="27:34" ht="14.25" x14ac:dyDescent="0.15">
      <c r="AA490" s="13">
        <f>IF(COUNTIF(AH490,"*"&amp;検索結果!$B$2&amp;"*"),1,0)</f>
        <v>1</v>
      </c>
      <c r="AB490" s="13">
        <f t="shared" si="25"/>
        <v>475</v>
      </c>
      <c r="AC490" s="13">
        <f t="shared" si="26"/>
        <v>475</v>
      </c>
      <c r="AD490" s="18" t="s">
        <v>448</v>
      </c>
      <c r="AE490" s="45" t="s">
        <v>1023</v>
      </c>
      <c r="AF490" s="18"/>
      <c r="AG490" s="13" t="str">
        <f t="shared" si="27"/>
        <v>すとっきんぐ</v>
      </c>
      <c r="AH490" s="13" t="s">
        <v>1367</v>
      </c>
    </row>
    <row r="491" spans="27:34" ht="14.25" x14ac:dyDescent="0.15">
      <c r="AA491" s="13">
        <f>IF(COUNTIF(AH491,"*"&amp;検索結果!$B$2&amp;"*"),1,0)</f>
        <v>1</v>
      </c>
      <c r="AB491" s="13">
        <f t="shared" si="25"/>
        <v>476</v>
      </c>
      <c r="AC491" s="13">
        <f t="shared" si="26"/>
        <v>476</v>
      </c>
      <c r="AD491" s="22" t="s">
        <v>449</v>
      </c>
      <c r="AE491" s="19" t="s">
        <v>1026</v>
      </c>
      <c r="AF491" s="18" t="s">
        <v>153</v>
      </c>
      <c r="AG491" s="13" t="str">
        <f t="shared" si="27"/>
        <v>すとりーむぼっくす（じどうしゃよう）</v>
      </c>
      <c r="AH491" s="13" t="s">
        <v>1368</v>
      </c>
    </row>
    <row r="492" spans="27:34" ht="14.25" x14ac:dyDescent="0.15">
      <c r="AA492" s="13">
        <f>IF(COUNTIF(AH492,"*"&amp;検索結果!$B$2&amp;"*"),1,0)</f>
        <v>1</v>
      </c>
      <c r="AB492" s="13">
        <f t="shared" si="25"/>
        <v>477</v>
      </c>
      <c r="AC492" s="13">
        <f t="shared" si="26"/>
        <v>477</v>
      </c>
      <c r="AD492" s="18" t="s">
        <v>450</v>
      </c>
      <c r="AE492" s="45" t="s">
        <v>1023</v>
      </c>
      <c r="AF492" s="18"/>
      <c r="AG492" s="13" t="str">
        <f t="shared" si="27"/>
        <v>すとろー</v>
      </c>
      <c r="AH492" s="13" t="s">
        <v>1369</v>
      </c>
    </row>
    <row r="493" spans="27:34" ht="14.25" x14ac:dyDescent="0.15">
      <c r="AA493" s="13">
        <f>IF(COUNTIF(AH493,"*"&amp;検索結果!$B$2&amp;"*"),1,0)</f>
        <v>1</v>
      </c>
      <c r="AB493" s="13">
        <f t="shared" si="25"/>
        <v>478</v>
      </c>
      <c r="AC493" s="13">
        <f t="shared" si="26"/>
        <v>478</v>
      </c>
      <c r="AD493" s="22" t="s">
        <v>451</v>
      </c>
      <c r="AE493" s="21" t="s">
        <v>1</v>
      </c>
      <c r="AF493" s="18"/>
      <c r="AG493" s="13" t="str">
        <f t="shared" si="27"/>
        <v>すな</v>
      </c>
      <c r="AH493" s="13" t="s">
        <v>1370</v>
      </c>
    </row>
    <row r="494" spans="27:34" ht="14.25" x14ac:dyDescent="0.15">
      <c r="AA494" s="13">
        <f>IF(COUNTIF(AH494,"*"&amp;検索結果!$B$2&amp;"*"),1,0)</f>
        <v>1</v>
      </c>
      <c r="AB494" s="13">
        <f t="shared" si="25"/>
        <v>479</v>
      </c>
      <c r="AC494" s="13">
        <f t="shared" si="26"/>
        <v>479</v>
      </c>
      <c r="AD494" s="22" t="s">
        <v>452</v>
      </c>
      <c r="AE494" s="19" t="s">
        <v>1026</v>
      </c>
      <c r="AF494" s="22" t="s">
        <v>915</v>
      </c>
      <c r="AG494" s="13" t="str">
        <f t="shared" si="27"/>
        <v>すのーぼーど（ぼーど・ぶーつ）</v>
      </c>
      <c r="AH494" s="13" t="s">
        <v>1371</v>
      </c>
    </row>
    <row r="495" spans="27:34" ht="14.25" x14ac:dyDescent="0.15">
      <c r="AA495" s="13">
        <f>IF(COUNTIF(AH495,"*"&amp;検索結果!$B$2&amp;"*"),1,0)</f>
        <v>1</v>
      </c>
      <c r="AB495" s="13">
        <f t="shared" si="25"/>
        <v>480</v>
      </c>
      <c r="AC495" s="13">
        <f t="shared" si="26"/>
        <v>480</v>
      </c>
      <c r="AD495" s="18" t="s">
        <v>453</v>
      </c>
      <c r="AE495" s="45" t="s">
        <v>1023</v>
      </c>
      <c r="AF495" s="22" t="s">
        <v>106</v>
      </c>
      <c r="AG495" s="13" t="str">
        <f t="shared" si="27"/>
        <v>すのこ（もくせい・ぷらせい）</v>
      </c>
      <c r="AH495" s="13" t="s">
        <v>1372</v>
      </c>
    </row>
    <row r="496" spans="27:34" ht="14.25" x14ac:dyDescent="0.15">
      <c r="AA496" s="13">
        <f>IF(COUNTIF(AH496,"*"&amp;検索結果!$B$2&amp;"*"),1,0)</f>
        <v>1</v>
      </c>
      <c r="AB496" s="13">
        <f t="shared" si="25"/>
        <v>481</v>
      </c>
      <c r="AC496" s="13">
        <f t="shared" si="26"/>
        <v>481</v>
      </c>
      <c r="AD496" s="18" t="s">
        <v>453</v>
      </c>
      <c r="AE496" s="19" t="s">
        <v>1026</v>
      </c>
      <c r="AF496" s="22" t="s">
        <v>916</v>
      </c>
      <c r="AG496" s="13" t="str">
        <f t="shared" si="27"/>
        <v>すのこ（もくせい・ぷらせい）</v>
      </c>
      <c r="AH496" s="13" t="s">
        <v>1372</v>
      </c>
    </row>
    <row r="497" spans="27:34" ht="14.25" x14ac:dyDescent="0.15">
      <c r="AA497" s="13">
        <f>IF(COUNTIF(AH497,"*"&amp;検索結果!$B$2&amp;"*"),1,0)</f>
        <v>1</v>
      </c>
      <c r="AB497" s="13">
        <f t="shared" si="25"/>
        <v>482</v>
      </c>
      <c r="AC497" s="13">
        <f t="shared" si="26"/>
        <v>482</v>
      </c>
      <c r="AD497" s="22" t="s">
        <v>454</v>
      </c>
      <c r="AE497" s="24" t="s">
        <v>1024</v>
      </c>
      <c r="AF497" s="18" t="s">
        <v>925</v>
      </c>
      <c r="AG497" s="13" t="str">
        <f t="shared" si="27"/>
        <v>すぱいくしゅーず</v>
      </c>
      <c r="AH497" s="13" t="s">
        <v>1373</v>
      </c>
    </row>
    <row r="498" spans="27:34" ht="27" x14ac:dyDescent="0.15">
      <c r="AA498" s="13">
        <f>IF(COUNTIF(AH498,"*"&amp;検索結果!$B$2&amp;"*"),1,0)</f>
        <v>1</v>
      </c>
      <c r="AB498" s="13">
        <f t="shared" si="25"/>
        <v>483</v>
      </c>
      <c r="AC498" s="13">
        <f t="shared" si="26"/>
        <v>483</v>
      </c>
      <c r="AD498" s="18" t="s">
        <v>858</v>
      </c>
      <c r="AE498" s="19" t="s">
        <v>1025</v>
      </c>
      <c r="AF498" s="22" t="s">
        <v>91</v>
      </c>
      <c r="AG498" s="13" t="str">
        <f t="shared" si="27"/>
        <v>すぴーかー（かていよう）</v>
      </c>
      <c r="AH498" s="13" t="s">
        <v>1374</v>
      </c>
    </row>
    <row r="499" spans="27:34" ht="14.25" x14ac:dyDescent="0.15">
      <c r="AA499" s="13">
        <f>IF(COUNTIF(AH499,"*"&amp;検索結果!$B$2&amp;"*"),1,0)</f>
        <v>1</v>
      </c>
      <c r="AB499" s="13">
        <f t="shared" si="25"/>
        <v>484</v>
      </c>
      <c r="AC499" s="13">
        <f t="shared" si="26"/>
        <v>484</v>
      </c>
      <c r="AD499" s="18" t="s">
        <v>455</v>
      </c>
      <c r="AE499" s="24" t="s">
        <v>1024</v>
      </c>
      <c r="AF499" s="18"/>
      <c r="AG499" s="13" t="str">
        <f t="shared" si="27"/>
        <v>すぷーん（きんぞくせい）</v>
      </c>
      <c r="AH499" s="13" t="s">
        <v>1375</v>
      </c>
    </row>
    <row r="500" spans="27:34" ht="14.25" x14ac:dyDescent="0.15">
      <c r="AA500" s="13">
        <f>IF(COUNTIF(AH500,"*"&amp;検索結果!$B$2&amp;"*"),1,0)</f>
        <v>1</v>
      </c>
      <c r="AB500" s="13">
        <f t="shared" si="25"/>
        <v>485</v>
      </c>
      <c r="AC500" s="13">
        <f t="shared" si="26"/>
        <v>485</v>
      </c>
      <c r="AD500" s="18" t="s">
        <v>456</v>
      </c>
      <c r="AE500" s="45" t="s">
        <v>1023</v>
      </c>
      <c r="AF500" s="22"/>
      <c r="AG500" s="13" t="str">
        <f t="shared" si="27"/>
        <v>すぷーん（ぷらせい）</v>
      </c>
      <c r="AH500" s="13" t="s">
        <v>1376</v>
      </c>
    </row>
    <row r="501" spans="27:34" ht="27" x14ac:dyDescent="0.15">
      <c r="AA501" s="13">
        <f>IF(COUNTIF(AH501,"*"&amp;検索結果!$B$2&amp;"*"),1,0)</f>
        <v>1</v>
      </c>
      <c r="AB501" s="13">
        <f t="shared" si="25"/>
        <v>486</v>
      </c>
      <c r="AC501" s="13">
        <f t="shared" si="26"/>
        <v>486</v>
      </c>
      <c r="AD501" s="18" t="s">
        <v>458</v>
      </c>
      <c r="AE501" s="24" t="s">
        <v>1024</v>
      </c>
      <c r="AF501" s="18" t="s">
        <v>923</v>
      </c>
      <c r="AG501" s="13" t="str">
        <f t="shared" si="27"/>
        <v>すぷれーかん
（かおうぶろーね）</v>
      </c>
      <c r="AH501" s="13" t="s">
        <v>1377</v>
      </c>
    </row>
    <row r="502" spans="27:34" ht="40.5" x14ac:dyDescent="0.15">
      <c r="AA502" s="13">
        <f>IF(COUNTIF(AH502,"*"&amp;検索結果!$B$2&amp;"*"),1,0)</f>
        <v>1</v>
      </c>
      <c r="AB502" s="13">
        <f t="shared" si="25"/>
        <v>487</v>
      </c>
      <c r="AC502" s="13">
        <f t="shared" si="26"/>
        <v>487</v>
      </c>
      <c r="AD502" s="18" t="s">
        <v>457</v>
      </c>
      <c r="AE502" s="24" t="s">
        <v>1024</v>
      </c>
      <c r="AF502" s="18" t="s">
        <v>17</v>
      </c>
      <c r="AG502" s="13" t="str">
        <f t="shared" si="27"/>
        <v>すぷれーかん
（へあすぷれー・かせっとぼんべ・さっちゅうざいとう）</v>
      </c>
      <c r="AH502" s="13" t="s">
        <v>1378</v>
      </c>
    </row>
    <row r="503" spans="27:34" ht="14.25" x14ac:dyDescent="0.15">
      <c r="AA503" s="13">
        <f>IF(COUNTIF(AH503,"*"&amp;検索結果!$B$2&amp;"*"),1,0)</f>
        <v>1</v>
      </c>
      <c r="AB503" s="13">
        <f t="shared" si="25"/>
        <v>488</v>
      </c>
      <c r="AC503" s="13">
        <f t="shared" si="26"/>
        <v>488</v>
      </c>
      <c r="AD503" s="22" t="s">
        <v>459</v>
      </c>
      <c r="AE503" s="45" t="s">
        <v>1023</v>
      </c>
      <c r="AF503" s="22"/>
      <c r="AG503" s="13" t="str">
        <f t="shared" si="27"/>
        <v>すぷれーかんのふた</v>
      </c>
      <c r="AH503" s="13" t="s">
        <v>1379</v>
      </c>
    </row>
    <row r="504" spans="27:34" ht="14.25" x14ac:dyDescent="0.15">
      <c r="AA504" s="13">
        <f>IF(COUNTIF(AH504,"*"&amp;検索結果!$B$2&amp;"*"),1,0)</f>
        <v>1</v>
      </c>
      <c r="AB504" s="13">
        <f t="shared" si="25"/>
        <v>489</v>
      </c>
      <c r="AC504" s="13">
        <f t="shared" si="26"/>
        <v>489</v>
      </c>
      <c r="AD504" s="22" t="s">
        <v>460</v>
      </c>
      <c r="AE504" s="45" t="s">
        <v>1023</v>
      </c>
      <c r="AF504" s="18"/>
      <c r="AG504" s="13" t="str">
        <f t="shared" si="27"/>
        <v>すぽんじ</v>
      </c>
      <c r="AH504" s="13" t="s">
        <v>1380</v>
      </c>
    </row>
    <row r="505" spans="27:34" ht="27" x14ac:dyDescent="0.15">
      <c r="AA505" s="13">
        <f>IF(COUNTIF(AH505,"*"&amp;検索結果!$B$2&amp;"*"),1,0)</f>
        <v>1</v>
      </c>
      <c r="AB505" s="13">
        <f t="shared" si="25"/>
        <v>490</v>
      </c>
      <c r="AC505" s="13">
        <f t="shared" si="26"/>
        <v>490</v>
      </c>
      <c r="AD505" s="22" t="s">
        <v>461</v>
      </c>
      <c r="AE505" s="21" t="s">
        <v>37</v>
      </c>
      <c r="AF505" s="18" t="s">
        <v>146</v>
      </c>
      <c r="AG505" s="13" t="str">
        <f t="shared" si="27"/>
        <v>すまーとふぉん</v>
      </c>
      <c r="AH505" s="13" t="s">
        <v>1381</v>
      </c>
    </row>
    <row r="506" spans="27:34" ht="14.25" x14ac:dyDescent="0.15">
      <c r="AA506" s="13">
        <f>IF(COUNTIF(AH506,"*"&amp;検索結果!$B$2&amp;"*"),1,0)</f>
        <v>1</v>
      </c>
      <c r="AB506" s="13">
        <f t="shared" si="25"/>
        <v>491</v>
      </c>
      <c r="AC506" s="13">
        <f t="shared" si="26"/>
        <v>491</v>
      </c>
      <c r="AD506" s="22" t="s">
        <v>462</v>
      </c>
      <c r="AE506" s="45" t="s">
        <v>1023</v>
      </c>
      <c r="AF506" s="18"/>
      <c r="AG506" s="13" t="str">
        <f t="shared" si="27"/>
        <v>すみ（ばーべきゅーよう）</v>
      </c>
      <c r="AH506" s="13" t="s">
        <v>1382</v>
      </c>
    </row>
    <row r="507" spans="27:34" ht="14.25" x14ac:dyDescent="0.15">
      <c r="AA507" s="13">
        <f>IF(COUNTIF(AH507,"*"&amp;検索結果!$B$2&amp;"*"),1,0)</f>
        <v>1</v>
      </c>
      <c r="AB507" s="13">
        <f t="shared" si="25"/>
        <v>492</v>
      </c>
      <c r="AC507" s="13">
        <f t="shared" si="26"/>
        <v>492</v>
      </c>
      <c r="AD507" s="22" t="s">
        <v>463</v>
      </c>
      <c r="AE507" s="45" t="s">
        <v>1023</v>
      </c>
      <c r="AF507" s="18"/>
      <c r="AG507" s="13" t="str">
        <f t="shared" si="27"/>
        <v>すりっぱ</v>
      </c>
      <c r="AH507" s="13" t="s">
        <v>1383</v>
      </c>
    </row>
    <row r="508" spans="27:34" ht="14.25" x14ac:dyDescent="0.15">
      <c r="AA508" s="13">
        <f>IF(COUNTIF(AH508,"*"&amp;検索結果!$B$2&amp;"*"),1,0)</f>
        <v>1</v>
      </c>
      <c r="AB508" s="13">
        <f t="shared" si="25"/>
        <v>493</v>
      </c>
      <c r="AC508" s="13">
        <f t="shared" si="26"/>
        <v>493</v>
      </c>
      <c r="AD508" s="22" t="s">
        <v>464</v>
      </c>
      <c r="AE508" s="24" t="s">
        <v>1024</v>
      </c>
      <c r="AF508" s="18"/>
      <c r="AG508" s="13" t="str">
        <f t="shared" si="27"/>
        <v>すりばち</v>
      </c>
      <c r="AH508" s="13" t="s">
        <v>1384</v>
      </c>
    </row>
    <row r="509" spans="27:34" ht="14.25" x14ac:dyDescent="0.15">
      <c r="AA509" s="13">
        <f>IF(COUNTIF(AH509,"*"&amp;検索結果!$B$2&amp;"*"),1,0)</f>
        <v>1</v>
      </c>
      <c r="AB509" s="13">
        <f t="shared" si="25"/>
        <v>494</v>
      </c>
      <c r="AC509" s="13">
        <f t="shared" si="26"/>
        <v>494</v>
      </c>
      <c r="AD509" s="34"/>
      <c r="AE509" s="32"/>
      <c r="AF509" s="34"/>
      <c r="AG509" s="13" t="str">
        <f t="shared" si="27"/>
        <v/>
      </c>
      <c r="AH509" s="13" t="s">
        <v>1066</v>
      </c>
    </row>
    <row r="510" spans="27:34" ht="14.25" x14ac:dyDescent="0.15">
      <c r="AA510" s="13">
        <f>IF(COUNTIF(AH510,"*"&amp;検索結果!$B$2&amp;"*"),1,0)</f>
        <v>1</v>
      </c>
      <c r="AB510" s="13">
        <f t="shared" si="25"/>
        <v>495</v>
      </c>
      <c r="AC510" s="13">
        <f t="shared" si="26"/>
        <v>495</v>
      </c>
      <c r="AD510" s="34"/>
      <c r="AE510" s="32"/>
      <c r="AF510" s="34"/>
      <c r="AG510" s="13" t="str">
        <f t="shared" si="27"/>
        <v/>
      </c>
      <c r="AH510" s="13" t="s">
        <v>1066</v>
      </c>
    </row>
    <row r="511" spans="27:34" ht="14.25" x14ac:dyDescent="0.15">
      <c r="AA511" s="13">
        <f>IF(COUNTIF(AH511,"*"&amp;検索結果!$B$2&amp;"*"),1,0)</f>
        <v>1</v>
      </c>
      <c r="AB511" s="13">
        <f t="shared" si="25"/>
        <v>496</v>
      </c>
      <c r="AC511" s="13">
        <f t="shared" si="26"/>
        <v>496</v>
      </c>
      <c r="AD511" s="34"/>
      <c r="AE511" s="32"/>
      <c r="AF511" s="34"/>
      <c r="AG511" s="13" t="str">
        <f t="shared" si="27"/>
        <v/>
      </c>
      <c r="AH511" s="13" t="s">
        <v>1066</v>
      </c>
    </row>
    <row r="512" spans="27:34" ht="14.25" x14ac:dyDescent="0.15">
      <c r="AA512" s="13">
        <f>IF(COUNTIF(AH512,"*"&amp;検索結果!$B$2&amp;"*"),1,0)</f>
        <v>1</v>
      </c>
      <c r="AB512" s="13">
        <f t="shared" si="25"/>
        <v>497</v>
      </c>
      <c r="AC512" s="13">
        <f t="shared" si="26"/>
        <v>497</v>
      </c>
      <c r="AD512" s="34"/>
      <c r="AE512" s="32"/>
      <c r="AF512" s="34"/>
      <c r="AG512" s="13" t="str">
        <f t="shared" si="27"/>
        <v/>
      </c>
      <c r="AH512" s="13" t="s">
        <v>1066</v>
      </c>
    </row>
    <row r="513" spans="27:34" ht="14.25" x14ac:dyDescent="0.15">
      <c r="AA513" s="13">
        <f>IF(COUNTIF(AH513,"*"&amp;検索結果!$B$2&amp;"*"),1,0)</f>
        <v>1</v>
      </c>
      <c r="AB513" s="13">
        <f t="shared" si="25"/>
        <v>498</v>
      </c>
      <c r="AC513" s="13">
        <f t="shared" si="26"/>
        <v>498</v>
      </c>
      <c r="AD513" s="34"/>
      <c r="AE513" s="32"/>
      <c r="AF513" s="34"/>
      <c r="AG513" s="13" t="str">
        <f t="shared" si="27"/>
        <v/>
      </c>
      <c r="AH513" s="13" t="s">
        <v>1066</v>
      </c>
    </row>
    <row r="514" spans="27:34" ht="14.25" x14ac:dyDescent="0.15">
      <c r="AA514" s="13">
        <f>IF(COUNTIF(AH514,"*"&amp;検索結果!$B$2&amp;"*"),1,0)</f>
        <v>1</v>
      </c>
      <c r="AB514" s="13">
        <f t="shared" si="25"/>
        <v>499</v>
      </c>
      <c r="AC514" s="13">
        <f t="shared" si="26"/>
        <v>499</v>
      </c>
      <c r="AD514" s="34"/>
      <c r="AE514" s="32"/>
      <c r="AF514" s="34"/>
      <c r="AG514" s="13" t="str">
        <f t="shared" si="27"/>
        <v/>
      </c>
      <c r="AH514" s="13" t="s">
        <v>1066</v>
      </c>
    </row>
    <row r="515" spans="27:34" ht="14.25" x14ac:dyDescent="0.15">
      <c r="AA515" s="13">
        <f>IF(COUNTIF(AH515,"*"&amp;検索結果!$B$2&amp;"*"),1,0)</f>
        <v>1</v>
      </c>
      <c r="AB515" s="13">
        <f t="shared" si="25"/>
        <v>500</v>
      </c>
      <c r="AC515" s="13">
        <f t="shared" si="26"/>
        <v>500</v>
      </c>
      <c r="AD515" s="34"/>
      <c r="AE515" s="32"/>
      <c r="AF515" s="34"/>
      <c r="AG515" s="13" t="str">
        <f t="shared" si="27"/>
        <v/>
      </c>
      <c r="AH515" s="13" t="s">
        <v>1066</v>
      </c>
    </row>
    <row r="516" spans="27:34" ht="14.25" x14ac:dyDescent="0.15">
      <c r="AA516" s="13">
        <f>IF(COUNTIF(AH516,"*"&amp;検索結果!$B$2&amp;"*"),1,0)</f>
        <v>1</v>
      </c>
      <c r="AB516" s="13">
        <f t="shared" ref="AB516:AB579" si="28">IF(AA516&lt;&gt;0,AB515+AA516,AB515)</f>
        <v>501</v>
      </c>
      <c r="AC516" s="13">
        <f t="shared" si="26"/>
        <v>501</v>
      </c>
      <c r="AD516" s="34"/>
      <c r="AE516" s="32"/>
      <c r="AF516" s="34"/>
      <c r="AG516" s="13" t="str">
        <f t="shared" si="27"/>
        <v/>
      </c>
      <c r="AH516" s="13" t="s">
        <v>1066</v>
      </c>
    </row>
    <row r="517" spans="27:34" ht="17.25" x14ac:dyDescent="0.15">
      <c r="AA517" s="13">
        <f>IF(COUNTIF(AH517,"*"&amp;検索結果!$B$2&amp;"*"),1,0)</f>
        <v>0</v>
      </c>
      <c r="AB517" s="13">
        <f t="shared" si="28"/>
        <v>501</v>
      </c>
      <c r="AC517" s="13" t="str">
        <f t="shared" ref="AC517:AC580" si="29">IF(AA517&lt;&gt;0,AB517,"")</f>
        <v/>
      </c>
      <c r="AD517" s="38" t="s">
        <v>465</v>
      </c>
      <c r="AE517" s="43"/>
      <c r="AF517" s="15"/>
      <c r="AG517" s="13" t="str">
        <f t="shared" si="27"/>
        <v>せ</v>
      </c>
      <c r="AH517" s="13"/>
    </row>
    <row r="518" spans="27:34" ht="14.25" x14ac:dyDescent="0.15">
      <c r="AA518" s="13">
        <f>IF(COUNTIF(AH518,"*"&amp;検索結果!$B$2&amp;"*"),1,0)</f>
        <v>1</v>
      </c>
      <c r="AB518" s="13">
        <f t="shared" si="28"/>
        <v>502</v>
      </c>
      <c r="AC518" s="13">
        <f t="shared" si="29"/>
        <v>502</v>
      </c>
      <c r="AD518" s="18" t="s">
        <v>466</v>
      </c>
      <c r="AE518" s="45" t="s">
        <v>1023</v>
      </c>
      <c r="AF518" s="22"/>
      <c r="AG518" s="13" t="str">
        <f t="shared" si="27"/>
        <v>せいか</v>
      </c>
      <c r="AH518" s="13" t="s">
        <v>1385</v>
      </c>
    </row>
    <row r="519" spans="27:34" ht="27" x14ac:dyDescent="0.15">
      <c r="AA519" s="13">
        <f>IF(COUNTIF(AH519,"*"&amp;検索結果!$B$2&amp;"*"),1,0)</f>
        <v>1</v>
      </c>
      <c r="AB519" s="13">
        <f t="shared" si="28"/>
        <v>503</v>
      </c>
      <c r="AC519" s="13">
        <f t="shared" si="29"/>
        <v>503</v>
      </c>
      <c r="AD519" s="18" t="s">
        <v>467</v>
      </c>
      <c r="AE519" s="19" t="s">
        <v>1025</v>
      </c>
      <c r="AF519" s="22" t="s">
        <v>937</v>
      </c>
      <c r="AG519" s="13" t="str">
        <f t="shared" ref="AG519:AG582" si="30">PHONETIC(AD519)</f>
        <v>せきゆすとーぶ</v>
      </c>
      <c r="AH519" s="13" t="s">
        <v>1386</v>
      </c>
    </row>
    <row r="520" spans="27:34" ht="27" x14ac:dyDescent="0.15">
      <c r="AA520" s="13">
        <f>IF(COUNTIF(AH520,"*"&amp;検索結果!$B$2&amp;"*"),1,0)</f>
        <v>1</v>
      </c>
      <c r="AB520" s="13">
        <f t="shared" si="28"/>
        <v>504</v>
      </c>
      <c r="AC520" s="13">
        <f t="shared" si="29"/>
        <v>504</v>
      </c>
      <c r="AD520" s="18" t="s">
        <v>468</v>
      </c>
      <c r="AE520" s="19" t="s">
        <v>1025</v>
      </c>
      <c r="AF520" s="22" t="s">
        <v>937</v>
      </c>
      <c r="AG520" s="13" t="str">
        <f t="shared" si="30"/>
        <v>せきゆふぁんひーたー</v>
      </c>
      <c r="AH520" s="13" t="s">
        <v>1387</v>
      </c>
    </row>
    <row r="521" spans="27:34" ht="14.25" x14ac:dyDescent="0.15">
      <c r="AA521" s="13">
        <f>IF(COUNTIF(AH521,"*"&amp;検索結果!$B$2&amp;"*"),1,0)</f>
        <v>1</v>
      </c>
      <c r="AB521" s="13">
        <f t="shared" si="28"/>
        <v>505</v>
      </c>
      <c r="AC521" s="13">
        <f t="shared" si="29"/>
        <v>505</v>
      </c>
      <c r="AD521" s="22" t="s">
        <v>469</v>
      </c>
      <c r="AE521" s="21" t="s">
        <v>1</v>
      </c>
      <c r="AF521" s="22"/>
      <c r="AG521" s="13" t="str">
        <f t="shared" si="30"/>
        <v>せっこうぼーど</v>
      </c>
      <c r="AH521" s="13" t="s">
        <v>1388</v>
      </c>
    </row>
    <row r="522" spans="27:34" ht="14.25" x14ac:dyDescent="0.15">
      <c r="AA522" s="13">
        <f>IF(COUNTIF(AH522,"*"&amp;検索結果!$B$2&amp;"*"),1,0)</f>
        <v>1</v>
      </c>
      <c r="AB522" s="13">
        <f t="shared" si="28"/>
        <v>506</v>
      </c>
      <c r="AC522" s="13">
        <f t="shared" si="29"/>
        <v>506</v>
      </c>
      <c r="AD522" s="18" t="s">
        <v>470</v>
      </c>
      <c r="AE522" s="24" t="s">
        <v>1024</v>
      </c>
      <c r="AF522" s="18" t="s">
        <v>160</v>
      </c>
      <c r="AG522" s="13" t="str">
        <f t="shared" si="30"/>
        <v>せともの</v>
      </c>
      <c r="AH522" s="13" t="s">
        <v>1389</v>
      </c>
    </row>
    <row r="523" spans="27:34" ht="14.25" x14ac:dyDescent="0.15">
      <c r="AA523" s="13">
        <f>IF(COUNTIF(AH523,"*"&amp;検索結果!$B$2&amp;"*"),1,0)</f>
        <v>1</v>
      </c>
      <c r="AB523" s="13">
        <f t="shared" si="28"/>
        <v>507</v>
      </c>
      <c r="AC523" s="13">
        <f t="shared" si="29"/>
        <v>507</v>
      </c>
      <c r="AD523" s="22" t="s">
        <v>471</v>
      </c>
      <c r="AE523" s="21" t="s">
        <v>1</v>
      </c>
      <c r="AF523" s="18"/>
      <c r="AG523" s="13" t="str">
        <f t="shared" si="30"/>
        <v>せめんと</v>
      </c>
      <c r="AH523" s="13" t="s">
        <v>1390</v>
      </c>
    </row>
    <row r="524" spans="27:34" ht="27" x14ac:dyDescent="0.15">
      <c r="AA524" s="13">
        <f>IF(COUNTIF(AH524,"*"&amp;検索結果!$B$2&amp;"*"),1,0)</f>
        <v>1</v>
      </c>
      <c r="AB524" s="13">
        <f t="shared" si="28"/>
        <v>508</v>
      </c>
      <c r="AC524" s="13">
        <f t="shared" si="29"/>
        <v>508</v>
      </c>
      <c r="AD524" s="18" t="s">
        <v>472</v>
      </c>
      <c r="AE524" s="44" t="s">
        <v>1028</v>
      </c>
      <c r="AF524" s="18" t="s">
        <v>148</v>
      </c>
      <c r="AG524" s="13" t="str">
        <f t="shared" si="30"/>
        <v>せんがんりょうのちゅーぶ</v>
      </c>
      <c r="AH524" s="13" t="s">
        <v>1391</v>
      </c>
    </row>
    <row r="525" spans="27:34" ht="14.25" x14ac:dyDescent="0.15">
      <c r="AA525" s="13">
        <f>IF(COUNTIF(AH525,"*"&amp;検索結果!$B$2&amp;"*"),1,0)</f>
        <v>1</v>
      </c>
      <c r="AB525" s="13">
        <f t="shared" si="28"/>
        <v>509</v>
      </c>
      <c r="AC525" s="13">
        <f t="shared" si="29"/>
        <v>509</v>
      </c>
      <c r="AD525" s="18" t="s">
        <v>473</v>
      </c>
      <c r="AE525" s="45" t="s">
        <v>1023</v>
      </c>
      <c r="AF525" s="18" t="s">
        <v>128</v>
      </c>
      <c r="AG525" s="13" t="str">
        <f t="shared" si="30"/>
        <v>せんざいのようき（かみせい）</v>
      </c>
      <c r="AH525" s="13" t="s">
        <v>1392</v>
      </c>
    </row>
    <row r="526" spans="27:34" ht="27" x14ac:dyDescent="0.15">
      <c r="AA526" s="13">
        <f>IF(COUNTIF(AH526,"*"&amp;検索結果!$B$2&amp;"*"),1,0)</f>
        <v>1</v>
      </c>
      <c r="AB526" s="13">
        <f t="shared" si="28"/>
        <v>510</v>
      </c>
      <c r="AC526" s="13">
        <f t="shared" si="29"/>
        <v>510</v>
      </c>
      <c r="AD526" s="18" t="s">
        <v>474</v>
      </c>
      <c r="AE526" s="44" t="s">
        <v>1028</v>
      </c>
      <c r="AF526" s="18" t="s">
        <v>148</v>
      </c>
      <c r="AG526" s="13" t="str">
        <f t="shared" si="30"/>
        <v>せんざいのようき（ぷらせい）</v>
      </c>
      <c r="AH526" s="13" t="s">
        <v>1393</v>
      </c>
    </row>
    <row r="527" spans="27:34" ht="14.25" x14ac:dyDescent="0.15">
      <c r="AA527" s="13">
        <f>IF(COUNTIF(AH527,"*"&amp;検索結果!$B$2&amp;"*"),1,0)</f>
        <v>1</v>
      </c>
      <c r="AB527" s="13">
        <f t="shared" si="28"/>
        <v>511</v>
      </c>
      <c r="AC527" s="13">
        <f t="shared" si="29"/>
        <v>511</v>
      </c>
      <c r="AD527" s="22" t="s">
        <v>475</v>
      </c>
      <c r="AE527" s="21" t="s">
        <v>110</v>
      </c>
      <c r="AF527" s="18" t="s">
        <v>0</v>
      </c>
      <c r="AG527" s="13" t="str">
        <f t="shared" si="30"/>
        <v>せんたくき</v>
      </c>
      <c r="AH527" s="13" t="s">
        <v>1394</v>
      </c>
    </row>
    <row r="528" spans="27:34" ht="14.25" x14ac:dyDescent="0.15">
      <c r="AA528" s="13">
        <f>IF(COUNTIF(AH528,"*"&amp;検索結果!$B$2&amp;"*"),1,0)</f>
        <v>1</v>
      </c>
      <c r="AB528" s="13">
        <f t="shared" si="28"/>
        <v>512</v>
      </c>
      <c r="AC528" s="13">
        <f t="shared" si="29"/>
        <v>512</v>
      </c>
      <c r="AD528" s="18" t="s">
        <v>476</v>
      </c>
      <c r="AE528" s="45" t="s">
        <v>1023</v>
      </c>
      <c r="AF528" s="18" t="s">
        <v>137</v>
      </c>
      <c r="AG528" s="13" t="str">
        <f t="shared" si="30"/>
        <v>せんたくばさみ</v>
      </c>
      <c r="AH528" s="13" t="s">
        <v>1395</v>
      </c>
    </row>
    <row r="529" spans="27:34" ht="14.25" x14ac:dyDescent="0.15">
      <c r="AA529" s="13">
        <f>IF(COUNTIF(AH529,"*"&amp;検索結果!$B$2&amp;"*"),1,0)</f>
        <v>1</v>
      </c>
      <c r="AB529" s="13">
        <f t="shared" si="28"/>
        <v>513</v>
      </c>
      <c r="AC529" s="13">
        <f t="shared" si="29"/>
        <v>513</v>
      </c>
      <c r="AD529" s="18" t="s">
        <v>477</v>
      </c>
      <c r="AE529" s="24" t="s">
        <v>1024</v>
      </c>
      <c r="AF529" s="18"/>
      <c r="AG529" s="13" t="str">
        <f t="shared" si="30"/>
        <v>せんたくようはんがー（きんぞくせい）</v>
      </c>
      <c r="AH529" s="13" t="s">
        <v>1396</v>
      </c>
    </row>
    <row r="530" spans="27:34" ht="14.25" x14ac:dyDescent="0.15">
      <c r="AA530" s="13">
        <f>IF(COUNTIF(AH530,"*"&amp;検索結果!$B$2&amp;"*"),1,0)</f>
        <v>1</v>
      </c>
      <c r="AB530" s="13">
        <f t="shared" si="28"/>
        <v>514</v>
      </c>
      <c r="AC530" s="13">
        <f t="shared" si="29"/>
        <v>514</v>
      </c>
      <c r="AD530" s="18" t="s">
        <v>962</v>
      </c>
      <c r="AE530" s="45" t="s">
        <v>1023</v>
      </c>
      <c r="AF530" s="18" t="s">
        <v>125</v>
      </c>
      <c r="AG530" s="13" t="str">
        <f t="shared" si="30"/>
        <v>せんたくようはんがー（もくせい・ぷらせい）</v>
      </c>
      <c r="AH530" s="13" t="s">
        <v>1397</v>
      </c>
    </row>
    <row r="531" spans="27:34" ht="40.5" x14ac:dyDescent="0.15">
      <c r="AA531" s="13">
        <f>IF(COUNTIF(AH531,"*"&amp;検索結果!$B$2&amp;"*"),1,0)</f>
        <v>1</v>
      </c>
      <c r="AB531" s="13">
        <f t="shared" si="28"/>
        <v>515</v>
      </c>
      <c r="AC531" s="13">
        <f t="shared" si="29"/>
        <v>515</v>
      </c>
      <c r="AD531" s="18" t="s">
        <v>478</v>
      </c>
      <c r="AE531" s="45" t="s">
        <v>1023</v>
      </c>
      <c r="AF531" s="22" t="s">
        <v>907</v>
      </c>
      <c r="AG531" s="13" t="str">
        <f t="shared" si="30"/>
        <v>せんていえだ</v>
      </c>
      <c r="AH531" s="13" t="s">
        <v>1398</v>
      </c>
    </row>
    <row r="532" spans="27:34" ht="14.25" x14ac:dyDescent="0.15">
      <c r="AA532" s="13">
        <f>IF(COUNTIF(AH532,"*"&amp;検索結果!$B$2&amp;"*"),1,0)</f>
        <v>1</v>
      </c>
      <c r="AB532" s="13">
        <f t="shared" si="28"/>
        <v>516</v>
      </c>
      <c r="AC532" s="13">
        <f t="shared" si="29"/>
        <v>516</v>
      </c>
      <c r="AD532" s="18" t="s">
        <v>478</v>
      </c>
      <c r="AE532" s="21" t="s">
        <v>1</v>
      </c>
      <c r="AF532" s="18" t="s">
        <v>913</v>
      </c>
      <c r="AG532" s="13" t="str">
        <f t="shared" si="30"/>
        <v>せんていえだ</v>
      </c>
      <c r="AH532" s="13" t="s">
        <v>1398</v>
      </c>
    </row>
    <row r="533" spans="27:34" ht="27" x14ac:dyDescent="0.15">
      <c r="AA533" s="13">
        <f>IF(COUNTIF(AH533,"*"&amp;検索結果!$B$2&amp;"*"),1,0)</f>
        <v>1</v>
      </c>
      <c r="AB533" s="13">
        <f t="shared" si="28"/>
        <v>517</v>
      </c>
      <c r="AC533" s="13">
        <f t="shared" si="29"/>
        <v>517</v>
      </c>
      <c r="AD533" s="22" t="s">
        <v>479</v>
      </c>
      <c r="AE533" s="19" t="s">
        <v>1025</v>
      </c>
      <c r="AF533" s="22" t="s">
        <v>60</v>
      </c>
      <c r="AG533" s="13" t="str">
        <f t="shared" si="30"/>
        <v>せんぷうき</v>
      </c>
      <c r="AH533" s="13" t="s">
        <v>1399</v>
      </c>
    </row>
    <row r="534" spans="27:34" ht="14.25" x14ac:dyDescent="0.15">
      <c r="AA534" s="13">
        <f>IF(COUNTIF(AH534,"*"&amp;検索結果!$B$2&amp;"*"),1,0)</f>
        <v>1</v>
      </c>
      <c r="AB534" s="13">
        <f t="shared" si="28"/>
        <v>518</v>
      </c>
      <c r="AC534" s="13">
        <f t="shared" si="29"/>
        <v>518</v>
      </c>
      <c r="AD534" s="18" t="s">
        <v>480</v>
      </c>
      <c r="AE534" s="24" t="s">
        <v>1024</v>
      </c>
      <c r="AF534" s="18"/>
      <c r="AG534" s="13" t="str">
        <f t="shared" si="30"/>
        <v>せんめんき（きんぞくせい）</v>
      </c>
      <c r="AH534" s="13" t="s">
        <v>1400</v>
      </c>
    </row>
    <row r="535" spans="27:34" ht="14.25" x14ac:dyDescent="0.15">
      <c r="AA535" s="13">
        <f>IF(COUNTIF(AH535,"*"&amp;検索結果!$B$2&amp;"*"),1,0)</f>
        <v>1</v>
      </c>
      <c r="AB535" s="13">
        <f t="shared" si="28"/>
        <v>519</v>
      </c>
      <c r="AC535" s="13">
        <f t="shared" si="29"/>
        <v>519</v>
      </c>
      <c r="AD535" s="18" t="s">
        <v>481</v>
      </c>
      <c r="AE535" s="45" t="s">
        <v>1023</v>
      </c>
      <c r="AF535" s="22"/>
      <c r="AG535" s="13" t="str">
        <f t="shared" si="30"/>
        <v>せんめんき（ぷらせい）</v>
      </c>
      <c r="AH535" s="13" t="s">
        <v>1401</v>
      </c>
    </row>
    <row r="536" spans="27:34" ht="14.25" x14ac:dyDescent="0.15">
      <c r="AA536" s="13">
        <f>IF(COUNTIF(AH536,"*"&amp;検索結果!$B$2&amp;"*"),1,0)</f>
        <v>1</v>
      </c>
      <c r="AB536" s="13">
        <f t="shared" si="28"/>
        <v>520</v>
      </c>
      <c r="AC536" s="13">
        <f t="shared" si="29"/>
        <v>520</v>
      </c>
      <c r="AD536" s="22" t="s">
        <v>482</v>
      </c>
      <c r="AE536" s="19" t="s">
        <v>1026</v>
      </c>
      <c r="AF536" s="18" t="s">
        <v>49</v>
      </c>
      <c r="AG536" s="13" t="str">
        <f t="shared" si="30"/>
        <v>せんめんけしょうだい</v>
      </c>
      <c r="AH536" s="13" t="s">
        <v>1402</v>
      </c>
    </row>
    <row r="537" spans="27:34" ht="14.25" x14ac:dyDescent="0.15">
      <c r="AA537" s="13">
        <f>IF(COUNTIF(AH537,"*"&amp;検索結果!$B$2&amp;"*"),1,0)</f>
        <v>1</v>
      </c>
      <c r="AB537" s="13">
        <f t="shared" si="28"/>
        <v>521</v>
      </c>
      <c r="AC537" s="13">
        <f t="shared" si="29"/>
        <v>521</v>
      </c>
      <c r="AD537" s="34"/>
      <c r="AE537" s="32"/>
      <c r="AF537" s="34"/>
      <c r="AG537" s="13" t="str">
        <f t="shared" si="30"/>
        <v/>
      </c>
      <c r="AH537" s="13" t="s">
        <v>1066</v>
      </c>
    </row>
    <row r="538" spans="27:34" ht="14.25" x14ac:dyDescent="0.15">
      <c r="AA538" s="13">
        <f>IF(COUNTIF(AH538,"*"&amp;検索結果!$B$2&amp;"*"),1,0)</f>
        <v>1</v>
      </c>
      <c r="AB538" s="13">
        <f t="shared" si="28"/>
        <v>522</v>
      </c>
      <c r="AC538" s="13">
        <f t="shared" si="29"/>
        <v>522</v>
      </c>
      <c r="AD538" s="34"/>
      <c r="AE538" s="32"/>
      <c r="AF538" s="34"/>
      <c r="AG538" s="13" t="str">
        <f t="shared" si="30"/>
        <v/>
      </c>
      <c r="AH538" s="13" t="s">
        <v>1066</v>
      </c>
    </row>
    <row r="539" spans="27:34" ht="14.25" x14ac:dyDescent="0.15">
      <c r="AA539" s="13">
        <f>IF(COUNTIF(AH539,"*"&amp;検索結果!$B$2&amp;"*"),1,0)</f>
        <v>1</v>
      </c>
      <c r="AB539" s="13">
        <f t="shared" si="28"/>
        <v>523</v>
      </c>
      <c r="AC539" s="13">
        <f t="shared" si="29"/>
        <v>523</v>
      </c>
      <c r="AD539" s="34"/>
      <c r="AE539" s="32"/>
      <c r="AF539" s="34"/>
      <c r="AG539" s="13" t="str">
        <f t="shared" si="30"/>
        <v/>
      </c>
      <c r="AH539" s="13" t="s">
        <v>1066</v>
      </c>
    </row>
    <row r="540" spans="27:34" ht="14.25" x14ac:dyDescent="0.15">
      <c r="AA540" s="13">
        <f>IF(COUNTIF(AH540,"*"&amp;検索結果!$B$2&amp;"*"),1,0)</f>
        <v>1</v>
      </c>
      <c r="AB540" s="13">
        <f t="shared" si="28"/>
        <v>524</v>
      </c>
      <c r="AC540" s="13">
        <f t="shared" si="29"/>
        <v>524</v>
      </c>
      <c r="AD540" s="34"/>
      <c r="AE540" s="32"/>
      <c r="AF540" s="34"/>
      <c r="AG540" s="13" t="str">
        <f t="shared" si="30"/>
        <v/>
      </c>
      <c r="AH540" s="13" t="s">
        <v>1066</v>
      </c>
    </row>
    <row r="541" spans="27:34" ht="14.25" x14ac:dyDescent="0.15">
      <c r="AA541" s="13">
        <f>IF(COUNTIF(AH541,"*"&amp;検索結果!$B$2&amp;"*"),1,0)</f>
        <v>1</v>
      </c>
      <c r="AB541" s="13">
        <f t="shared" si="28"/>
        <v>525</v>
      </c>
      <c r="AC541" s="13">
        <f t="shared" si="29"/>
        <v>525</v>
      </c>
      <c r="AD541" s="34"/>
      <c r="AE541" s="32"/>
      <c r="AF541" s="34"/>
      <c r="AG541" s="13" t="str">
        <f t="shared" si="30"/>
        <v/>
      </c>
      <c r="AH541" s="13" t="s">
        <v>1066</v>
      </c>
    </row>
    <row r="542" spans="27:34" ht="14.25" x14ac:dyDescent="0.15">
      <c r="AA542" s="13">
        <f>IF(COUNTIF(AH542,"*"&amp;検索結果!$B$2&amp;"*"),1,0)</f>
        <v>1</v>
      </c>
      <c r="AB542" s="13">
        <f t="shared" si="28"/>
        <v>526</v>
      </c>
      <c r="AC542" s="13">
        <f t="shared" si="29"/>
        <v>526</v>
      </c>
      <c r="AD542" s="34"/>
      <c r="AE542" s="32"/>
      <c r="AF542" s="34"/>
      <c r="AG542" s="13" t="str">
        <f t="shared" si="30"/>
        <v/>
      </c>
      <c r="AH542" s="13" t="s">
        <v>1066</v>
      </c>
    </row>
    <row r="543" spans="27:34" ht="14.25" x14ac:dyDescent="0.15">
      <c r="AA543" s="13">
        <f>IF(COUNTIF(AH543,"*"&amp;検索結果!$B$2&amp;"*"),1,0)</f>
        <v>1</v>
      </c>
      <c r="AB543" s="13">
        <f t="shared" si="28"/>
        <v>527</v>
      </c>
      <c r="AC543" s="13">
        <f t="shared" si="29"/>
        <v>527</v>
      </c>
      <c r="AD543" s="34"/>
      <c r="AE543" s="32"/>
      <c r="AF543" s="34"/>
      <c r="AG543" s="13" t="str">
        <f t="shared" si="30"/>
        <v/>
      </c>
      <c r="AH543" s="13" t="s">
        <v>1066</v>
      </c>
    </row>
    <row r="544" spans="27:34" ht="14.25" x14ac:dyDescent="0.15">
      <c r="AA544" s="13">
        <f>IF(COUNTIF(AH544,"*"&amp;検索結果!$B$2&amp;"*"),1,0)</f>
        <v>1</v>
      </c>
      <c r="AB544" s="13">
        <f t="shared" si="28"/>
        <v>528</v>
      </c>
      <c r="AC544" s="13">
        <f t="shared" si="29"/>
        <v>528</v>
      </c>
      <c r="AD544" s="34"/>
      <c r="AE544" s="32"/>
      <c r="AF544" s="34"/>
      <c r="AG544" s="13" t="str">
        <f t="shared" si="30"/>
        <v/>
      </c>
      <c r="AH544" s="13" t="s">
        <v>1066</v>
      </c>
    </row>
    <row r="545" spans="27:34" ht="14.25" x14ac:dyDescent="0.15">
      <c r="AA545" s="13">
        <f>IF(COUNTIF(AH545,"*"&amp;検索結果!$B$2&amp;"*"),1,0)</f>
        <v>1</v>
      </c>
      <c r="AB545" s="13">
        <f t="shared" si="28"/>
        <v>529</v>
      </c>
      <c r="AC545" s="13">
        <f t="shared" si="29"/>
        <v>529</v>
      </c>
      <c r="AD545" s="34"/>
      <c r="AE545" s="32"/>
      <c r="AF545" s="34"/>
      <c r="AG545" s="13" t="str">
        <f t="shared" si="30"/>
        <v/>
      </c>
      <c r="AH545" s="13" t="s">
        <v>1066</v>
      </c>
    </row>
    <row r="546" spans="27:34" ht="14.25" x14ac:dyDescent="0.15">
      <c r="AA546" s="13">
        <f>IF(COUNTIF(AH546,"*"&amp;検索結果!$B$2&amp;"*"),1,0)</f>
        <v>1</v>
      </c>
      <c r="AB546" s="13">
        <f t="shared" si="28"/>
        <v>530</v>
      </c>
      <c r="AC546" s="13">
        <f t="shared" si="29"/>
        <v>530</v>
      </c>
      <c r="AD546" s="34"/>
      <c r="AE546" s="32"/>
      <c r="AF546" s="34"/>
      <c r="AG546" s="13" t="str">
        <f t="shared" si="30"/>
        <v/>
      </c>
      <c r="AH546" s="13" t="s">
        <v>1066</v>
      </c>
    </row>
    <row r="547" spans="27:34" ht="14.25" x14ac:dyDescent="0.15">
      <c r="AA547" s="13">
        <f>IF(COUNTIF(AH547,"*"&amp;検索結果!$B$2&amp;"*"),1,0)</f>
        <v>1</v>
      </c>
      <c r="AB547" s="13">
        <f t="shared" si="28"/>
        <v>531</v>
      </c>
      <c r="AC547" s="13">
        <f t="shared" si="29"/>
        <v>531</v>
      </c>
      <c r="AD547" s="34"/>
      <c r="AE547" s="32"/>
      <c r="AF547" s="34"/>
      <c r="AG547" s="13" t="str">
        <f t="shared" si="30"/>
        <v/>
      </c>
      <c r="AH547" s="13" t="s">
        <v>1066</v>
      </c>
    </row>
    <row r="548" spans="27:34" ht="14.25" x14ac:dyDescent="0.15">
      <c r="AA548" s="13">
        <f>IF(COUNTIF(AH548,"*"&amp;検索結果!$B$2&amp;"*"),1,0)</f>
        <v>1</v>
      </c>
      <c r="AB548" s="13">
        <f t="shared" si="28"/>
        <v>532</v>
      </c>
      <c r="AC548" s="13">
        <f t="shared" si="29"/>
        <v>532</v>
      </c>
      <c r="AD548" s="34"/>
      <c r="AE548" s="32"/>
      <c r="AF548" s="34"/>
      <c r="AG548" s="13" t="str">
        <f t="shared" si="30"/>
        <v/>
      </c>
      <c r="AH548" s="13" t="s">
        <v>1066</v>
      </c>
    </row>
    <row r="549" spans="27:34" ht="17.25" x14ac:dyDescent="0.15">
      <c r="AA549" s="13">
        <f>IF(COUNTIF(AH549,"*"&amp;検索結果!$B$2&amp;"*"),1,0)</f>
        <v>0</v>
      </c>
      <c r="AB549" s="13">
        <f t="shared" si="28"/>
        <v>532</v>
      </c>
      <c r="AC549" s="13" t="str">
        <f t="shared" si="29"/>
        <v/>
      </c>
      <c r="AD549" s="38" t="s">
        <v>483</v>
      </c>
      <c r="AE549" s="43"/>
      <c r="AF549" s="15"/>
      <c r="AG549" s="13" t="str">
        <f t="shared" si="30"/>
        <v>そ</v>
      </c>
      <c r="AH549" s="13"/>
    </row>
    <row r="550" spans="27:34" ht="14.25" x14ac:dyDescent="0.15">
      <c r="AA550" s="13">
        <f>IF(COUNTIF(AH550,"*"&amp;検索結果!$B$2&amp;"*"),1,0)</f>
        <v>1</v>
      </c>
      <c r="AB550" s="13">
        <f t="shared" si="28"/>
        <v>533</v>
      </c>
      <c r="AC550" s="13">
        <f t="shared" si="29"/>
        <v>533</v>
      </c>
      <c r="AD550" s="18" t="s">
        <v>484</v>
      </c>
      <c r="AE550" s="45" t="s">
        <v>1023</v>
      </c>
      <c r="AF550" s="18" t="s">
        <v>126</v>
      </c>
      <c r="AG550" s="13" t="str">
        <f t="shared" si="30"/>
        <v>ぞうか</v>
      </c>
      <c r="AH550" s="13" t="s">
        <v>1403</v>
      </c>
    </row>
    <row r="551" spans="27:34" ht="14.25" x14ac:dyDescent="0.15">
      <c r="AA551" s="13">
        <f>IF(COUNTIF(AH551,"*"&amp;検索結果!$B$2&amp;"*"),1,0)</f>
        <v>1</v>
      </c>
      <c r="AB551" s="13">
        <f t="shared" si="28"/>
        <v>534</v>
      </c>
      <c r="AC551" s="13">
        <f t="shared" si="29"/>
        <v>534</v>
      </c>
      <c r="AD551" s="26" t="s">
        <v>485</v>
      </c>
      <c r="AE551" s="45" t="s">
        <v>1023</v>
      </c>
      <c r="AF551" s="18"/>
      <c r="AG551" s="13" t="str">
        <f t="shared" si="30"/>
        <v>ぞうきん</v>
      </c>
      <c r="AH551" s="13" t="s">
        <v>1404</v>
      </c>
    </row>
    <row r="552" spans="27:34" ht="27" x14ac:dyDescent="0.15">
      <c r="AA552" s="13">
        <f>IF(COUNTIF(AH552,"*"&amp;検索結果!$B$2&amp;"*"),1,0)</f>
        <v>1</v>
      </c>
      <c r="AB552" s="13">
        <f t="shared" si="28"/>
        <v>535</v>
      </c>
      <c r="AC552" s="13">
        <f t="shared" si="29"/>
        <v>535</v>
      </c>
      <c r="AD552" s="18" t="s">
        <v>486</v>
      </c>
      <c r="AE552" s="19" t="s">
        <v>1025</v>
      </c>
      <c r="AF552" s="22" t="s">
        <v>60</v>
      </c>
      <c r="AG552" s="13" t="str">
        <f t="shared" si="30"/>
        <v>そうじき（かていよう）</v>
      </c>
      <c r="AH552" s="13" t="s">
        <v>1405</v>
      </c>
    </row>
    <row r="553" spans="27:34" ht="27" x14ac:dyDescent="0.15">
      <c r="AA553" s="13">
        <f>IF(COUNTIF(AH553,"*"&amp;検索結果!$B$2&amp;"*"),1,0)</f>
        <v>1</v>
      </c>
      <c r="AB553" s="13">
        <f t="shared" si="28"/>
        <v>536</v>
      </c>
      <c r="AC553" s="13">
        <f t="shared" si="29"/>
        <v>536</v>
      </c>
      <c r="AD553" s="18" t="s">
        <v>487</v>
      </c>
      <c r="AE553" s="44" t="s">
        <v>1028</v>
      </c>
      <c r="AF553" s="18" t="s">
        <v>148</v>
      </c>
      <c r="AG553" s="13" t="str">
        <f t="shared" si="30"/>
        <v>そーすのようき（ぷらせい）</v>
      </c>
      <c r="AH553" s="13" t="s">
        <v>1406</v>
      </c>
    </row>
    <row r="554" spans="27:34" ht="40.5" x14ac:dyDescent="0.15">
      <c r="AA554" s="13">
        <f>IF(COUNTIF(AH554,"*"&amp;検索結果!$B$2&amp;"*"),1,0)</f>
        <v>1</v>
      </c>
      <c r="AB554" s="13">
        <f t="shared" si="28"/>
        <v>537</v>
      </c>
      <c r="AC554" s="13">
        <f t="shared" si="29"/>
        <v>537</v>
      </c>
      <c r="AD554" s="18" t="s">
        <v>488</v>
      </c>
      <c r="AE554" s="19" t="s">
        <v>1026</v>
      </c>
      <c r="AF554" s="18" t="s">
        <v>917</v>
      </c>
      <c r="AG554" s="13" t="str">
        <f t="shared" si="30"/>
        <v>そーらーぱねる</v>
      </c>
      <c r="AH554" s="13" t="s">
        <v>1407</v>
      </c>
    </row>
    <row r="555" spans="27:34" ht="14.25" x14ac:dyDescent="0.15">
      <c r="AA555" s="13">
        <f>IF(COUNTIF(AH555,"*"&amp;検索結果!$B$2&amp;"*"),1,0)</f>
        <v>1</v>
      </c>
      <c r="AB555" s="13">
        <f t="shared" si="28"/>
        <v>538</v>
      </c>
      <c r="AC555" s="13">
        <f t="shared" si="29"/>
        <v>538</v>
      </c>
      <c r="AD555" s="18" t="s">
        <v>489</v>
      </c>
      <c r="AE555" s="24" t="s">
        <v>1024</v>
      </c>
      <c r="AF555" s="18"/>
      <c r="AG555" s="13" t="str">
        <f t="shared" si="30"/>
        <v>そーらーらいと</v>
      </c>
      <c r="AH555" s="13" t="s">
        <v>1408</v>
      </c>
    </row>
    <row r="556" spans="27:34" ht="14.25" x14ac:dyDescent="0.15">
      <c r="AA556" s="13">
        <f>IF(COUNTIF(AH556,"*"&amp;検索結果!$B$2&amp;"*"),1,0)</f>
        <v>1</v>
      </c>
      <c r="AB556" s="13">
        <f t="shared" si="28"/>
        <v>539</v>
      </c>
      <c r="AC556" s="13">
        <f t="shared" si="29"/>
        <v>539</v>
      </c>
      <c r="AD556" s="22" t="s">
        <v>859</v>
      </c>
      <c r="AE556" s="46" t="s">
        <v>1027</v>
      </c>
      <c r="AF556" s="18" t="s">
        <v>88</v>
      </c>
      <c r="AG556" s="13" t="str">
        <f t="shared" si="30"/>
        <v>そくせきようあるみなべ（あるみはくのようき）</v>
      </c>
      <c r="AH556" s="13" t="s">
        <v>1409</v>
      </c>
    </row>
    <row r="557" spans="27:34" ht="27" x14ac:dyDescent="0.15">
      <c r="AA557" s="13">
        <f>IF(COUNTIF(AH557,"*"&amp;検索結果!$B$2&amp;"*"),1,0)</f>
        <v>1</v>
      </c>
      <c r="AB557" s="13">
        <f t="shared" si="28"/>
        <v>540</v>
      </c>
      <c r="AC557" s="13">
        <f t="shared" si="29"/>
        <v>540</v>
      </c>
      <c r="AD557" s="18" t="s">
        <v>490</v>
      </c>
      <c r="AE557" s="19" t="s">
        <v>1026</v>
      </c>
      <c r="AF557" s="18" t="s">
        <v>158</v>
      </c>
      <c r="AG557" s="13" t="str">
        <f t="shared" si="30"/>
        <v>そふぁー</v>
      </c>
      <c r="AH557" s="13" t="s">
        <v>1410</v>
      </c>
    </row>
    <row r="558" spans="27:34" ht="27" x14ac:dyDescent="0.15">
      <c r="AA558" s="13">
        <f>IF(COUNTIF(AH558,"*"&amp;検索結果!$B$2&amp;"*"),1,0)</f>
        <v>1</v>
      </c>
      <c r="AB558" s="13">
        <f t="shared" si="28"/>
        <v>541</v>
      </c>
      <c r="AC558" s="13">
        <f t="shared" si="29"/>
        <v>541</v>
      </c>
      <c r="AD558" s="18" t="s">
        <v>491</v>
      </c>
      <c r="AE558" s="19" t="s">
        <v>1026</v>
      </c>
      <c r="AF558" s="18" t="s">
        <v>172</v>
      </c>
      <c r="AG558" s="13" t="str">
        <f t="shared" si="30"/>
        <v>そふぁーせっと</v>
      </c>
      <c r="AH558" s="13" t="s">
        <v>1411</v>
      </c>
    </row>
    <row r="559" spans="27:34" ht="14.25" x14ac:dyDescent="0.15">
      <c r="AA559" s="13">
        <f>IF(COUNTIF(AH559,"*"&amp;検索結果!$B$2&amp;"*"),1,0)</f>
        <v>1</v>
      </c>
      <c r="AB559" s="13">
        <f t="shared" si="28"/>
        <v>542</v>
      </c>
      <c r="AC559" s="13">
        <f t="shared" si="29"/>
        <v>542</v>
      </c>
      <c r="AD559" s="18" t="s">
        <v>492</v>
      </c>
      <c r="AE559" s="19" t="s">
        <v>1026</v>
      </c>
      <c r="AF559" s="18" t="s">
        <v>173</v>
      </c>
      <c r="AG559" s="13" t="str">
        <f t="shared" si="30"/>
        <v>そふぁーべっど</v>
      </c>
      <c r="AH559" s="13" t="s">
        <v>1412</v>
      </c>
    </row>
    <row r="560" spans="27:34" ht="14.25" x14ac:dyDescent="0.15">
      <c r="AA560" s="13">
        <f>IF(COUNTIF(AH560,"*"&amp;検索結果!$B$2&amp;"*"),1,0)</f>
        <v>1</v>
      </c>
      <c r="AB560" s="13">
        <f t="shared" si="28"/>
        <v>543</v>
      </c>
      <c r="AC560" s="13">
        <f t="shared" si="29"/>
        <v>543</v>
      </c>
      <c r="AD560" s="34"/>
      <c r="AE560" s="32"/>
      <c r="AF560" s="34"/>
      <c r="AG560" s="13" t="str">
        <f t="shared" si="30"/>
        <v/>
      </c>
      <c r="AH560" s="13" t="s">
        <v>1066</v>
      </c>
    </row>
    <row r="561" spans="27:34" ht="14.25" x14ac:dyDescent="0.15">
      <c r="AA561" s="13">
        <f>IF(COUNTIF(AH561,"*"&amp;検索結果!$B$2&amp;"*"),1,0)</f>
        <v>1</v>
      </c>
      <c r="AB561" s="13">
        <f t="shared" si="28"/>
        <v>544</v>
      </c>
      <c r="AC561" s="13">
        <f t="shared" si="29"/>
        <v>544</v>
      </c>
      <c r="AD561" s="34"/>
      <c r="AE561" s="32"/>
      <c r="AF561" s="34"/>
      <c r="AG561" s="13" t="str">
        <f t="shared" si="30"/>
        <v/>
      </c>
      <c r="AH561" s="13" t="s">
        <v>1066</v>
      </c>
    </row>
    <row r="562" spans="27:34" ht="14.25" x14ac:dyDescent="0.15">
      <c r="AA562" s="13">
        <f>IF(COUNTIF(AH562,"*"&amp;検索結果!$B$2&amp;"*"),1,0)</f>
        <v>1</v>
      </c>
      <c r="AB562" s="13">
        <f t="shared" si="28"/>
        <v>545</v>
      </c>
      <c r="AC562" s="13">
        <f t="shared" si="29"/>
        <v>545</v>
      </c>
      <c r="AD562" s="34"/>
      <c r="AE562" s="32"/>
      <c r="AF562" s="34"/>
      <c r="AG562" s="13" t="str">
        <f t="shared" si="30"/>
        <v/>
      </c>
      <c r="AH562" s="13" t="s">
        <v>1066</v>
      </c>
    </row>
    <row r="563" spans="27:34" ht="14.25" x14ac:dyDescent="0.15">
      <c r="AA563" s="13">
        <f>IF(COUNTIF(AH563,"*"&amp;検索結果!$B$2&amp;"*"),1,0)</f>
        <v>1</v>
      </c>
      <c r="AB563" s="13">
        <f t="shared" si="28"/>
        <v>546</v>
      </c>
      <c r="AC563" s="13">
        <f t="shared" si="29"/>
        <v>546</v>
      </c>
      <c r="AD563" s="34"/>
      <c r="AE563" s="32"/>
      <c r="AF563" s="34"/>
      <c r="AG563" s="13" t="str">
        <f t="shared" si="30"/>
        <v/>
      </c>
      <c r="AH563" s="13" t="s">
        <v>1066</v>
      </c>
    </row>
    <row r="564" spans="27:34" ht="14.25" x14ac:dyDescent="0.15">
      <c r="AA564" s="13">
        <f>IF(COUNTIF(AH564,"*"&amp;検索結果!$B$2&amp;"*"),1,0)</f>
        <v>1</v>
      </c>
      <c r="AB564" s="13">
        <f t="shared" si="28"/>
        <v>547</v>
      </c>
      <c r="AC564" s="13">
        <f t="shared" si="29"/>
        <v>547</v>
      </c>
      <c r="AD564" s="34"/>
      <c r="AE564" s="32"/>
      <c r="AF564" s="34"/>
      <c r="AG564" s="13" t="str">
        <f t="shared" si="30"/>
        <v/>
      </c>
      <c r="AH564" s="13" t="s">
        <v>1066</v>
      </c>
    </row>
    <row r="565" spans="27:34" ht="14.25" x14ac:dyDescent="0.15">
      <c r="AA565" s="13">
        <f>IF(COUNTIF(AH565,"*"&amp;検索結果!$B$2&amp;"*"),1,0)</f>
        <v>1</v>
      </c>
      <c r="AB565" s="13">
        <f t="shared" si="28"/>
        <v>548</v>
      </c>
      <c r="AC565" s="13">
        <f t="shared" si="29"/>
        <v>548</v>
      </c>
      <c r="AD565" s="34"/>
      <c r="AE565" s="32"/>
      <c r="AF565" s="34"/>
      <c r="AG565" s="13" t="str">
        <f t="shared" si="30"/>
        <v/>
      </c>
      <c r="AH565" s="13" t="s">
        <v>1066</v>
      </c>
    </row>
    <row r="566" spans="27:34" ht="14.25" x14ac:dyDescent="0.15">
      <c r="AA566" s="13">
        <f>IF(COUNTIF(AH566,"*"&amp;検索結果!$B$2&amp;"*"),1,0)</f>
        <v>1</v>
      </c>
      <c r="AB566" s="13">
        <f t="shared" si="28"/>
        <v>549</v>
      </c>
      <c r="AC566" s="13">
        <f t="shared" si="29"/>
        <v>549</v>
      </c>
      <c r="AD566" s="34"/>
      <c r="AE566" s="32"/>
      <c r="AF566" s="34"/>
      <c r="AG566" s="13" t="str">
        <f t="shared" si="30"/>
        <v/>
      </c>
      <c r="AH566" s="13" t="s">
        <v>1066</v>
      </c>
    </row>
    <row r="567" spans="27:34" ht="14.25" x14ac:dyDescent="0.15">
      <c r="AA567" s="13">
        <f>IF(COUNTIF(AH567,"*"&amp;検索結果!$B$2&amp;"*"),1,0)</f>
        <v>1</v>
      </c>
      <c r="AB567" s="13">
        <f t="shared" si="28"/>
        <v>550</v>
      </c>
      <c r="AC567" s="13">
        <f t="shared" si="29"/>
        <v>550</v>
      </c>
      <c r="AD567" s="34"/>
      <c r="AE567" s="32"/>
      <c r="AF567" s="34"/>
      <c r="AG567" s="13" t="str">
        <f t="shared" si="30"/>
        <v/>
      </c>
      <c r="AH567" s="13" t="s">
        <v>1066</v>
      </c>
    </row>
    <row r="568" spans="27:34" ht="14.25" x14ac:dyDescent="0.15">
      <c r="AA568" s="13">
        <f>IF(COUNTIF(AH568,"*"&amp;検索結果!$B$2&amp;"*"),1,0)</f>
        <v>1</v>
      </c>
      <c r="AB568" s="13">
        <f t="shared" si="28"/>
        <v>551</v>
      </c>
      <c r="AC568" s="13">
        <f t="shared" si="29"/>
        <v>551</v>
      </c>
      <c r="AD568" s="34"/>
      <c r="AE568" s="32"/>
      <c r="AF568" s="34"/>
      <c r="AG568" s="13" t="str">
        <f t="shared" si="30"/>
        <v/>
      </c>
      <c r="AH568" s="13" t="s">
        <v>1066</v>
      </c>
    </row>
    <row r="569" spans="27:34" ht="14.25" x14ac:dyDescent="0.15">
      <c r="AA569" s="13">
        <f>IF(COUNTIF(AH569,"*"&amp;検索結果!$B$2&amp;"*"),1,0)</f>
        <v>1</v>
      </c>
      <c r="AB569" s="13">
        <f t="shared" si="28"/>
        <v>552</v>
      </c>
      <c r="AC569" s="13">
        <f t="shared" si="29"/>
        <v>552</v>
      </c>
      <c r="AD569" s="34"/>
      <c r="AE569" s="32"/>
      <c r="AF569" s="34"/>
      <c r="AG569" s="13" t="str">
        <f t="shared" si="30"/>
        <v/>
      </c>
      <c r="AH569" s="13" t="s">
        <v>1066</v>
      </c>
    </row>
    <row r="570" spans="27:34" ht="14.25" x14ac:dyDescent="0.15">
      <c r="AA570" s="13">
        <f>IF(COUNTIF(AH570,"*"&amp;検索結果!$B$2&amp;"*"),1,0)</f>
        <v>1</v>
      </c>
      <c r="AB570" s="13">
        <f t="shared" si="28"/>
        <v>553</v>
      </c>
      <c r="AC570" s="13">
        <f t="shared" si="29"/>
        <v>553</v>
      </c>
      <c r="AD570" s="34"/>
      <c r="AE570" s="32"/>
      <c r="AF570" s="34"/>
      <c r="AG570" s="13" t="str">
        <f t="shared" si="30"/>
        <v/>
      </c>
      <c r="AH570" s="13" t="s">
        <v>1066</v>
      </c>
    </row>
    <row r="571" spans="27:34" ht="14.25" x14ac:dyDescent="0.15">
      <c r="AA571" s="13">
        <f>IF(COUNTIF(AH571,"*"&amp;検索結果!$B$2&amp;"*"),1,0)</f>
        <v>1</v>
      </c>
      <c r="AB571" s="13">
        <f t="shared" si="28"/>
        <v>554</v>
      </c>
      <c r="AC571" s="13">
        <f t="shared" si="29"/>
        <v>554</v>
      </c>
      <c r="AD571" s="34"/>
      <c r="AE571" s="32"/>
      <c r="AF571" s="34"/>
      <c r="AG571" s="13" t="str">
        <f t="shared" si="30"/>
        <v/>
      </c>
      <c r="AH571" s="13" t="s">
        <v>1066</v>
      </c>
    </row>
    <row r="572" spans="27:34" ht="17.25" x14ac:dyDescent="0.15">
      <c r="AA572" s="13">
        <f>IF(COUNTIF(AH572,"*"&amp;検索結果!$B$2&amp;"*"),1,0)</f>
        <v>0</v>
      </c>
      <c r="AB572" s="13">
        <f t="shared" si="28"/>
        <v>554</v>
      </c>
      <c r="AC572" s="13" t="str">
        <f t="shared" si="29"/>
        <v/>
      </c>
      <c r="AD572" s="38" t="s">
        <v>493</v>
      </c>
      <c r="AE572" s="43"/>
      <c r="AF572" s="15"/>
      <c r="AG572" s="13" t="str">
        <f t="shared" si="30"/>
        <v>た</v>
      </c>
      <c r="AH572" s="13"/>
    </row>
    <row r="573" spans="27:34" ht="27" x14ac:dyDescent="0.15">
      <c r="AA573" s="13">
        <f>IF(COUNTIF(AH573,"*"&amp;検索結果!$B$2&amp;"*"),1,0)</f>
        <v>1</v>
      </c>
      <c r="AB573" s="13">
        <f t="shared" si="28"/>
        <v>555</v>
      </c>
      <c r="AC573" s="13">
        <f t="shared" si="29"/>
        <v>555</v>
      </c>
      <c r="AD573" s="18" t="s">
        <v>494</v>
      </c>
      <c r="AE573" s="24" t="s">
        <v>1024</v>
      </c>
      <c r="AF573" s="18" t="s">
        <v>177</v>
      </c>
      <c r="AG573" s="13" t="str">
        <f t="shared" si="30"/>
        <v>たいおんけい（すいぎん）</v>
      </c>
      <c r="AH573" s="13" t="s">
        <v>1413</v>
      </c>
    </row>
    <row r="574" spans="27:34" ht="14.25" x14ac:dyDescent="0.15">
      <c r="AA574" s="13">
        <f>IF(COUNTIF(AH574,"*"&amp;検索結果!$B$2&amp;"*"),1,0)</f>
        <v>1</v>
      </c>
      <c r="AB574" s="13">
        <f t="shared" si="28"/>
        <v>556</v>
      </c>
      <c r="AC574" s="13">
        <f t="shared" si="29"/>
        <v>556</v>
      </c>
      <c r="AD574" s="18" t="s">
        <v>495</v>
      </c>
      <c r="AE574" s="24" t="s">
        <v>1024</v>
      </c>
      <c r="AF574" s="18" t="s">
        <v>932</v>
      </c>
      <c r="AG574" s="13" t="str">
        <f t="shared" si="30"/>
        <v>たいおんけい（でんちしき）</v>
      </c>
      <c r="AH574" s="13" t="s">
        <v>1414</v>
      </c>
    </row>
    <row r="575" spans="27:34" ht="14.25" x14ac:dyDescent="0.15">
      <c r="AA575" s="13">
        <f>IF(COUNTIF(AH575,"*"&amp;検索結果!$B$2&amp;"*"),1,0)</f>
        <v>1</v>
      </c>
      <c r="AB575" s="13">
        <f t="shared" si="28"/>
        <v>557</v>
      </c>
      <c r="AC575" s="13">
        <f t="shared" si="29"/>
        <v>557</v>
      </c>
      <c r="AD575" s="18" t="s">
        <v>496</v>
      </c>
      <c r="AE575" s="24" t="s">
        <v>1024</v>
      </c>
      <c r="AF575" s="18" t="s">
        <v>932</v>
      </c>
      <c r="AG575" s="13" t="str">
        <f t="shared" si="30"/>
        <v>たいじゅうけい</v>
      </c>
      <c r="AH575" s="13" t="s">
        <v>1415</v>
      </c>
    </row>
    <row r="576" spans="27:34" ht="27" x14ac:dyDescent="0.15">
      <c r="AA576" s="13">
        <f>IF(COUNTIF(AH576,"*"&amp;検索結果!$B$2&amp;"*"),1,0)</f>
        <v>1</v>
      </c>
      <c r="AB576" s="13">
        <f t="shared" si="28"/>
        <v>558</v>
      </c>
      <c r="AC576" s="13">
        <f t="shared" si="29"/>
        <v>558</v>
      </c>
      <c r="AD576" s="18" t="s">
        <v>497</v>
      </c>
      <c r="AE576" s="19" t="s">
        <v>1026</v>
      </c>
      <c r="AF576" s="18" t="s">
        <v>43</v>
      </c>
      <c r="AG576" s="13" t="str">
        <f t="shared" si="30"/>
        <v>だいにんぐてーぶるせっと</v>
      </c>
      <c r="AH576" s="13" t="s">
        <v>1416</v>
      </c>
    </row>
    <row r="577" spans="27:34" ht="14.25" x14ac:dyDescent="0.15">
      <c r="AA577" s="13">
        <f>IF(COUNTIF(AH577,"*"&amp;検索結果!$B$2&amp;"*"),1,0)</f>
        <v>1</v>
      </c>
      <c r="AB577" s="13">
        <f t="shared" si="28"/>
        <v>559</v>
      </c>
      <c r="AC577" s="13">
        <f t="shared" si="29"/>
        <v>559</v>
      </c>
      <c r="AD577" s="18" t="s">
        <v>498</v>
      </c>
      <c r="AE577" s="24" t="s">
        <v>1024</v>
      </c>
      <c r="AF577" s="18" t="s">
        <v>160</v>
      </c>
      <c r="AG577" s="13" t="str">
        <f t="shared" si="30"/>
        <v>たいねつがらす・こっぷ</v>
      </c>
      <c r="AH577" s="13" t="s">
        <v>1417</v>
      </c>
    </row>
    <row r="578" spans="27:34" ht="14.25" x14ac:dyDescent="0.15">
      <c r="AA578" s="13">
        <f>IF(COUNTIF(AH578,"*"&amp;検索結果!$B$2&amp;"*"),1,0)</f>
        <v>1</v>
      </c>
      <c r="AB578" s="13">
        <f t="shared" si="28"/>
        <v>560</v>
      </c>
      <c r="AC578" s="13">
        <f t="shared" si="29"/>
        <v>560</v>
      </c>
      <c r="AD578" s="18" t="s">
        <v>499</v>
      </c>
      <c r="AE578" s="45" t="s">
        <v>1023</v>
      </c>
      <c r="AF578" s="22" t="s">
        <v>72</v>
      </c>
      <c r="AG578" s="13" t="str">
        <f t="shared" si="30"/>
        <v>たいや（じてんしゃよう）</v>
      </c>
      <c r="AH578" s="13" t="s">
        <v>1418</v>
      </c>
    </row>
    <row r="579" spans="27:34" ht="14.25" x14ac:dyDescent="0.15">
      <c r="AA579" s="13">
        <f>IF(COUNTIF(AH579,"*"&amp;検索結果!$B$2&amp;"*"),1,0)</f>
        <v>1</v>
      </c>
      <c r="AB579" s="13">
        <f t="shared" si="28"/>
        <v>561</v>
      </c>
      <c r="AC579" s="13">
        <f t="shared" si="29"/>
        <v>561</v>
      </c>
      <c r="AD579" s="18" t="s">
        <v>500</v>
      </c>
      <c r="AE579" s="21" t="s">
        <v>1</v>
      </c>
      <c r="AF579" s="18" t="s">
        <v>2</v>
      </c>
      <c r="AG579" s="13" t="str">
        <f t="shared" si="30"/>
        <v>たいや（じどうしゃよう）</v>
      </c>
      <c r="AH579" s="13" t="s">
        <v>1419</v>
      </c>
    </row>
    <row r="580" spans="27:34" ht="14.25" x14ac:dyDescent="0.15">
      <c r="AA580" s="13">
        <f>IF(COUNTIF(AH580,"*"&amp;検索結果!$B$2&amp;"*"),1,0)</f>
        <v>1</v>
      </c>
      <c r="AB580" s="13">
        <f t="shared" ref="AB580:AB643" si="31">IF(AA580&lt;&gt;0,AB579+AA580,AB579)</f>
        <v>562</v>
      </c>
      <c r="AC580" s="13">
        <f t="shared" si="29"/>
        <v>562</v>
      </c>
      <c r="AD580" s="18" t="s">
        <v>501</v>
      </c>
      <c r="AE580" s="19" t="s">
        <v>1026</v>
      </c>
      <c r="AF580" s="22"/>
      <c r="AG580" s="13" t="str">
        <f t="shared" si="30"/>
        <v>だいりせきてーぶる</v>
      </c>
      <c r="AH580" s="13" t="s">
        <v>1420</v>
      </c>
    </row>
    <row r="581" spans="27:34" ht="14.25" x14ac:dyDescent="0.15">
      <c r="AA581" s="13">
        <f>IF(COUNTIF(AH581,"*"&amp;検索結果!$B$2&amp;"*"),1,0)</f>
        <v>1</v>
      </c>
      <c r="AB581" s="13">
        <f t="shared" si="31"/>
        <v>563</v>
      </c>
      <c r="AC581" s="13">
        <f t="shared" ref="AC581:AC644" si="32">IF(AA581&lt;&gt;0,AB581,"")</f>
        <v>563</v>
      </c>
      <c r="AD581" s="18" t="s">
        <v>502</v>
      </c>
      <c r="AE581" s="24" t="s">
        <v>1024</v>
      </c>
      <c r="AF581" s="22" t="s">
        <v>44</v>
      </c>
      <c r="AG581" s="13" t="str">
        <f t="shared" si="30"/>
        <v>たいる</v>
      </c>
      <c r="AH581" s="13" t="s">
        <v>1421</v>
      </c>
    </row>
    <row r="582" spans="27:34" ht="14.25" x14ac:dyDescent="0.15">
      <c r="AA582" s="13">
        <f>IF(COUNTIF(AH582,"*"&amp;検索結果!$B$2&amp;"*"),1,0)</f>
        <v>1</v>
      </c>
      <c r="AB582" s="13">
        <f t="shared" si="31"/>
        <v>564</v>
      </c>
      <c r="AC582" s="13">
        <f t="shared" si="32"/>
        <v>564</v>
      </c>
      <c r="AD582" s="22" t="s">
        <v>503</v>
      </c>
      <c r="AE582" s="45" t="s">
        <v>1023</v>
      </c>
      <c r="AF582" s="18" t="s">
        <v>71</v>
      </c>
      <c r="AG582" s="13" t="str">
        <f t="shared" si="30"/>
        <v>たいるかーぺっと</v>
      </c>
      <c r="AH582" s="13" t="s">
        <v>1422</v>
      </c>
    </row>
    <row r="583" spans="27:34" ht="14.25" x14ac:dyDescent="0.15">
      <c r="AA583" s="13">
        <f>IF(COUNTIF(AH583,"*"&amp;検索結果!$B$2&amp;"*"),1,0)</f>
        <v>1</v>
      </c>
      <c r="AB583" s="13">
        <f t="shared" si="31"/>
        <v>565</v>
      </c>
      <c r="AC583" s="13">
        <f t="shared" si="32"/>
        <v>565</v>
      </c>
      <c r="AD583" s="18" t="s">
        <v>504</v>
      </c>
      <c r="AE583" s="45" t="s">
        <v>1023</v>
      </c>
      <c r="AF583" s="22" t="s">
        <v>936</v>
      </c>
      <c r="AG583" s="13" t="str">
        <f t="shared" ref="AG583:AG646" si="33">PHONETIC(AD583)</f>
        <v>だうんこーと・だうんじゃけっと</v>
      </c>
      <c r="AH583" s="13" t="s">
        <v>1423</v>
      </c>
    </row>
    <row r="584" spans="27:34" ht="40.5" x14ac:dyDescent="0.15">
      <c r="AA584" s="13">
        <f>IF(COUNTIF(AH584,"*"&amp;検索結果!$B$2&amp;"*"),1,0)</f>
        <v>1</v>
      </c>
      <c r="AB584" s="13">
        <f t="shared" si="31"/>
        <v>566</v>
      </c>
      <c r="AC584" s="13">
        <f t="shared" si="32"/>
        <v>566</v>
      </c>
      <c r="AD584" s="26" t="s">
        <v>505</v>
      </c>
      <c r="AE584" s="47" t="s">
        <v>33</v>
      </c>
      <c r="AF584" s="18" t="s">
        <v>938</v>
      </c>
      <c r="AG584" s="13" t="str">
        <f t="shared" si="33"/>
        <v>たおる・たおるけっと</v>
      </c>
      <c r="AH584" s="13" t="s">
        <v>1424</v>
      </c>
    </row>
    <row r="585" spans="27:34" ht="14.25" x14ac:dyDescent="0.15">
      <c r="AA585" s="13">
        <f>IF(COUNTIF(AH585,"*"&amp;検索結果!$B$2&amp;"*"),1,0)</f>
        <v>1</v>
      </c>
      <c r="AB585" s="13">
        <f t="shared" si="31"/>
        <v>567</v>
      </c>
      <c r="AC585" s="13">
        <f t="shared" si="32"/>
        <v>567</v>
      </c>
      <c r="AD585" s="18" t="s">
        <v>506</v>
      </c>
      <c r="AE585" s="19" t="s">
        <v>1026</v>
      </c>
      <c r="AF585" s="22" t="s">
        <v>41</v>
      </c>
      <c r="AG585" s="13" t="str">
        <f t="shared" si="33"/>
        <v>たかえだきりばさみ</v>
      </c>
      <c r="AH585" s="13" t="s">
        <v>1425</v>
      </c>
    </row>
    <row r="586" spans="27:34" ht="14.25" x14ac:dyDescent="0.15">
      <c r="AA586" s="13">
        <f>IF(COUNTIF(AH586,"*"&amp;検索結果!$B$2&amp;"*"),1,0)</f>
        <v>1</v>
      </c>
      <c r="AB586" s="13">
        <f t="shared" si="31"/>
        <v>568</v>
      </c>
      <c r="AC586" s="13">
        <f t="shared" si="32"/>
        <v>568</v>
      </c>
      <c r="AD586" s="18" t="s">
        <v>507</v>
      </c>
      <c r="AE586" s="19" t="s">
        <v>1026</v>
      </c>
      <c r="AF586" s="22" t="s">
        <v>32</v>
      </c>
      <c r="AG586" s="13" t="str">
        <f t="shared" si="33"/>
        <v>たけうま</v>
      </c>
      <c r="AH586" s="13" t="s">
        <v>1426</v>
      </c>
    </row>
    <row r="587" spans="27:34" ht="14.25" x14ac:dyDescent="0.15">
      <c r="AA587" s="13">
        <f>IF(COUNTIF(AH587,"*"&amp;検索結果!$B$2&amp;"*"),1,0)</f>
        <v>1</v>
      </c>
      <c r="AB587" s="13">
        <f t="shared" si="31"/>
        <v>569</v>
      </c>
      <c r="AC587" s="13">
        <f t="shared" si="32"/>
        <v>569</v>
      </c>
      <c r="AD587" s="18" t="s">
        <v>508</v>
      </c>
      <c r="AE587" s="45" t="s">
        <v>1023</v>
      </c>
      <c r="AF587" s="18" t="s">
        <v>71</v>
      </c>
      <c r="AG587" s="13" t="str">
        <f t="shared" si="33"/>
        <v>たたみ</v>
      </c>
      <c r="AH587" s="13" t="s">
        <v>1427</v>
      </c>
    </row>
    <row r="588" spans="27:34" ht="27" x14ac:dyDescent="0.15">
      <c r="AA588" s="13">
        <f>IF(COUNTIF(AH588,"*"&amp;検索結果!$B$2&amp;"*"),1,0)</f>
        <v>1</v>
      </c>
      <c r="AB588" s="13">
        <f t="shared" si="31"/>
        <v>570</v>
      </c>
      <c r="AC588" s="13">
        <f t="shared" si="32"/>
        <v>570</v>
      </c>
      <c r="AD588" s="18" t="s">
        <v>508</v>
      </c>
      <c r="AE588" s="19" t="s">
        <v>1026</v>
      </c>
      <c r="AF588" s="18" t="s">
        <v>918</v>
      </c>
      <c r="AG588" s="13" t="str">
        <f t="shared" si="33"/>
        <v>たたみ</v>
      </c>
      <c r="AH588" s="13" t="s">
        <v>1427</v>
      </c>
    </row>
    <row r="589" spans="27:34" ht="27" x14ac:dyDescent="0.15">
      <c r="AA589" s="13">
        <f>IF(COUNTIF(AH589,"*"&amp;検索結果!$B$2&amp;"*"),1,0)</f>
        <v>1</v>
      </c>
      <c r="AB589" s="13">
        <f t="shared" si="31"/>
        <v>571</v>
      </c>
      <c r="AC589" s="13">
        <f t="shared" si="32"/>
        <v>571</v>
      </c>
      <c r="AD589" s="18" t="s">
        <v>509</v>
      </c>
      <c r="AE589" s="19" t="s">
        <v>1026</v>
      </c>
      <c r="AF589" s="18" t="s">
        <v>174</v>
      </c>
      <c r="AG589" s="13" t="str">
        <f t="shared" si="33"/>
        <v>たっきゅうだい</v>
      </c>
      <c r="AH589" s="13" t="s">
        <v>1428</v>
      </c>
    </row>
    <row r="590" spans="27:34" ht="14.25" x14ac:dyDescent="0.15">
      <c r="AA590" s="13">
        <f>IF(COUNTIF(AH590,"*"&amp;検索結果!$B$2&amp;"*"),1,0)</f>
        <v>1</v>
      </c>
      <c r="AB590" s="13">
        <f t="shared" si="31"/>
        <v>572</v>
      </c>
      <c r="AC590" s="13">
        <f t="shared" si="32"/>
        <v>572</v>
      </c>
      <c r="AD590" s="18" t="s">
        <v>510</v>
      </c>
      <c r="AE590" s="45" t="s">
        <v>1023</v>
      </c>
      <c r="AF590" s="18"/>
      <c r="AG590" s="13" t="str">
        <f t="shared" si="33"/>
        <v>だっしゅうざい</v>
      </c>
      <c r="AH590" s="13" t="s">
        <v>1429</v>
      </c>
    </row>
    <row r="591" spans="27:34" ht="14.25" x14ac:dyDescent="0.15">
      <c r="AA591" s="13">
        <f>IF(COUNTIF(AH591,"*"&amp;検索結果!$B$2&amp;"*"),1,0)</f>
        <v>1</v>
      </c>
      <c r="AB591" s="13">
        <f t="shared" si="31"/>
        <v>573</v>
      </c>
      <c r="AC591" s="13">
        <f t="shared" si="32"/>
        <v>573</v>
      </c>
      <c r="AD591" s="18" t="s">
        <v>511</v>
      </c>
      <c r="AE591" s="45" t="s">
        <v>1023</v>
      </c>
      <c r="AF591" s="18"/>
      <c r="AG591" s="13" t="str">
        <f t="shared" si="33"/>
        <v>たっぱーうぇあ（みっぺいようき）</v>
      </c>
      <c r="AH591" s="13" t="s">
        <v>1430</v>
      </c>
    </row>
    <row r="592" spans="27:34" ht="14.25" x14ac:dyDescent="0.15">
      <c r="AA592" s="13">
        <f>IF(COUNTIF(AH592,"*"&amp;検索結果!$B$2&amp;"*"),1,0)</f>
        <v>1</v>
      </c>
      <c r="AB592" s="13">
        <f t="shared" si="31"/>
        <v>574</v>
      </c>
      <c r="AC592" s="13">
        <f t="shared" si="32"/>
        <v>574</v>
      </c>
      <c r="AD592" s="18" t="s">
        <v>512</v>
      </c>
      <c r="AE592" s="19" t="s">
        <v>1026</v>
      </c>
      <c r="AF592" s="22" t="s">
        <v>42</v>
      </c>
      <c r="AG592" s="13" t="str">
        <f t="shared" si="33"/>
        <v>たてかんばん</v>
      </c>
      <c r="AH592" s="13" t="s">
        <v>1431</v>
      </c>
    </row>
    <row r="593" spans="27:34" ht="40.5" x14ac:dyDescent="0.15">
      <c r="AA593" s="13">
        <f>IF(COUNTIF(AH593,"*"&amp;検索結果!$B$2&amp;"*"),1,0)</f>
        <v>1</v>
      </c>
      <c r="AB593" s="13">
        <f t="shared" si="31"/>
        <v>575</v>
      </c>
      <c r="AC593" s="13">
        <f t="shared" si="32"/>
        <v>575</v>
      </c>
      <c r="AD593" s="18" t="s">
        <v>513</v>
      </c>
      <c r="AE593" s="45" t="s">
        <v>1023</v>
      </c>
      <c r="AF593" s="18" t="s">
        <v>113</v>
      </c>
      <c r="AG593" s="13" t="str">
        <f t="shared" si="33"/>
        <v>たてす</v>
      </c>
      <c r="AH593" s="13" t="s">
        <v>1432</v>
      </c>
    </row>
    <row r="594" spans="27:34" ht="14.25" x14ac:dyDescent="0.15">
      <c r="AA594" s="13">
        <f>IF(COUNTIF(AH594,"*"&amp;検索結果!$B$2&amp;"*"),1,0)</f>
        <v>1</v>
      </c>
      <c r="AB594" s="13">
        <f t="shared" si="31"/>
        <v>576</v>
      </c>
      <c r="AC594" s="13">
        <f t="shared" si="32"/>
        <v>576</v>
      </c>
      <c r="AD594" s="18" t="s">
        <v>513</v>
      </c>
      <c r="AE594" s="19" t="s">
        <v>1026</v>
      </c>
      <c r="AF594" s="18" t="s">
        <v>115</v>
      </c>
      <c r="AG594" s="13" t="str">
        <f t="shared" si="33"/>
        <v>たてす</v>
      </c>
      <c r="AH594" s="13" t="s">
        <v>1432</v>
      </c>
    </row>
    <row r="595" spans="27:34" ht="27" x14ac:dyDescent="0.15">
      <c r="AA595" s="13">
        <f>IF(COUNTIF(AH595,"*"&amp;検索結果!$B$2&amp;"*"),1,0)</f>
        <v>1</v>
      </c>
      <c r="AB595" s="13">
        <f t="shared" si="31"/>
        <v>577</v>
      </c>
      <c r="AC595" s="13">
        <f t="shared" si="32"/>
        <v>577</v>
      </c>
      <c r="AD595" s="26" t="s">
        <v>514</v>
      </c>
      <c r="AE595" s="21" t="s">
        <v>37</v>
      </c>
      <c r="AF595" s="18" t="s">
        <v>146</v>
      </c>
      <c r="AG595" s="13" t="str">
        <f t="shared" si="33"/>
        <v>たぶれっとかたたんまつ</v>
      </c>
      <c r="AH595" s="13" t="s">
        <v>1433</v>
      </c>
    </row>
    <row r="596" spans="27:34" ht="27" x14ac:dyDescent="0.15">
      <c r="AA596" s="13">
        <f>IF(COUNTIF(AH596,"*"&amp;検索結果!$B$2&amp;"*"),1,0)</f>
        <v>1</v>
      </c>
      <c r="AB596" s="13">
        <f t="shared" si="31"/>
        <v>578</v>
      </c>
      <c r="AC596" s="13">
        <f t="shared" si="32"/>
        <v>578</v>
      </c>
      <c r="AD596" s="18" t="s">
        <v>515</v>
      </c>
      <c r="AE596" s="44" t="s">
        <v>1028</v>
      </c>
      <c r="AF596" s="18"/>
      <c r="AG596" s="13" t="str">
        <f t="shared" si="33"/>
        <v>たまごのぱっく（ぷらせい）</v>
      </c>
      <c r="AH596" s="13" t="s">
        <v>1434</v>
      </c>
    </row>
    <row r="597" spans="27:34" ht="27" x14ac:dyDescent="0.15">
      <c r="AA597" s="13">
        <f>IF(COUNTIF(AH597,"*"&amp;検索結果!$B$2&amp;"*"),1,0)</f>
        <v>1</v>
      </c>
      <c r="AB597" s="13">
        <f t="shared" si="31"/>
        <v>579</v>
      </c>
      <c r="AC597" s="13">
        <f t="shared" si="32"/>
        <v>579</v>
      </c>
      <c r="AD597" s="18" t="s">
        <v>516</v>
      </c>
      <c r="AE597" s="20" t="s">
        <v>1029</v>
      </c>
      <c r="AF597" s="18"/>
      <c r="AG597" s="13" t="str">
        <f t="shared" si="33"/>
        <v>たんこうぼん</v>
      </c>
      <c r="AH597" s="13" t="s">
        <v>1435</v>
      </c>
    </row>
    <row r="598" spans="27:34" ht="40.5" x14ac:dyDescent="0.15">
      <c r="AA598" s="13">
        <f>IF(COUNTIF(AH598,"*"&amp;検索結果!$B$2&amp;"*"),1,0)</f>
        <v>1</v>
      </c>
      <c r="AB598" s="13">
        <f t="shared" si="31"/>
        <v>580</v>
      </c>
      <c r="AC598" s="13">
        <f t="shared" si="32"/>
        <v>580</v>
      </c>
      <c r="AD598" s="18" t="s">
        <v>517</v>
      </c>
      <c r="AE598" s="45" t="s">
        <v>1023</v>
      </c>
      <c r="AF598" s="18" t="s">
        <v>114</v>
      </c>
      <c r="AG598" s="13" t="str">
        <f t="shared" si="33"/>
        <v>たんす</v>
      </c>
      <c r="AH598" s="13" t="s">
        <v>1436</v>
      </c>
    </row>
    <row r="599" spans="27:34" ht="14.25" x14ac:dyDescent="0.15">
      <c r="AA599" s="13">
        <f>IF(COUNTIF(AH599,"*"&amp;検索結果!$B$2&amp;"*"),1,0)</f>
        <v>1</v>
      </c>
      <c r="AB599" s="13">
        <f t="shared" si="31"/>
        <v>581</v>
      </c>
      <c r="AC599" s="13">
        <f t="shared" si="32"/>
        <v>581</v>
      </c>
      <c r="AD599" s="18" t="s">
        <v>517</v>
      </c>
      <c r="AE599" s="19" t="s">
        <v>1026</v>
      </c>
      <c r="AF599" s="18" t="s">
        <v>1034</v>
      </c>
      <c r="AG599" s="13" t="str">
        <f t="shared" si="33"/>
        <v>たんす</v>
      </c>
      <c r="AH599" s="13" t="s">
        <v>1436</v>
      </c>
    </row>
    <row r="600" spans="27:34" ht="27" x14ac:dyDescent="0.15">
      <c r="AA600" s="13">
        <f>IF(COUNTIF(AH600,"*"&amp;検索結果!$B$2&amp;"*"),1,0)</f>
        <v>1</v>
      </c>
      <c r="AB600" s="13">
        <f t="shared" si="31"/>
        <v>582</v>
      </c>
      <c r="AC600" s="13">
        <f t="shared" si="32"/>
        <v>582</v>
      </c>
      <c r="AD600" s="18" t="s">
        <v>518</v>
      </c>
      <c r="AE600" s="20" t="s">
        <v>1029</v>
      </c>
      <c r="AF600" s="18"/>
      <c r="AG600" s="13" t="str">
        <f t="shared" si="33"/>
        <v>だんぼーる</v>
      </c>
      <c r="AH600" s="13" t="s">
        <v>1437</v>
      </c>
    </row>
    <row r="601" spans="27:34" ht="14.25" x14ac:dyDescent="0.15">
      <c r="AA601" s="13">
        <f>IF(COUNTIF(AH601,"*"&amp;検索結果!$B$2&amp;"*"),1,0)</f>
        <v>1</v>
      </c>
      <c r="AB601" s="13">
        <f t="shared" si="31"/>
        <v>583</v>
      </c>
      <c r="AC601" s="13">
        <f t="shared" si="32"/>
        <v>583</v>
      </c>
      <c r="AD601" s="34"/>
      <c r="AE601" s="32"/>
      <c r="AF601" s="34"/>
      <c r="AG601" s="13" t="str">
        <f t="shared" si="33"/>
        <v/>
      </c>
      <c r="AH601" s="13" t="s">
        <v>1066</v>
      </c>
    </row>
    <row r="602" spans="27:34" ht="14.25" x14ac:dyDescent="0.15">
      <c r="AA602" s="13">
        <f>IF(COUNTIF(AH602,"*"&amp;検索結果!$B$2&amp;"*"),1,0)</f>
        <v>1</v>
      </c>
      <c r="AB602" s="13">
        <f t="shared" si="31"/>
        <v>584</v>
      </c>
      <c r="AC602" s="13">
        <f t="shared" si="32"/>
        <v>584</v>
      </c>
      <c r="AD602" s="34"/>
      <c r="AE602" s="32"/>
      <c r="AF602" s="34"/>
      <c r="AG602" s="13" t="str">
        <f t="shared" si="33"/>
        <v/>
      </c>
      <c r="AH602" s="13" t="s">
        <v>1066</v>
      </c>
    </row>
    <row r="603" spans="27:34" ht="14.25" x14ac:dyDescent="0.15">
      <c r="AA603" s="13">
        <f>IF(COUNTIF(AH603,"*"&amp;検索結果!$B$2&amp;"*"),1,0)</f>
        <v>1</v>
      </c>
      <c r="AB603" s="13">
        <f t="shared" si="31"/>
        <v>585</v>
      </c>
      <c r="AC603" s="13">
        <f t="shared" si="32"/>
        <v>585</v>
      </c>
      <c r="AD603" s="34"/>
      <c r="AE603" s="32"/>
      <c r="AF603" s="34"/>
      <c r="AG603" s="13" t="str">
        <f t="shared" si="33"/>
        <v/>
      </c>
      <c r="AH603" s="13" t="s">
        <v>1066</v>
      </c>
    </row>
    <row r="604" spans="27:34" ht="14.25" x14ac:dyDescent="0.15">
      <c r="AA604" s="13">
        <f>IF(COUNTIF(AH604,"*"&amp;検索結果!$B$2&amp;"*"),1,0)</f>
        <v>1</v>
      </c>
      <c r="AB604" s="13">
        <f t="shared" si="31"/>
        <v>586</v>
      </c>
      <c r="AC604" s="13">
        <f t="shared" si="32"/>
        <v>586</v>
      </c>
      <c r="AD604" s="34"/>
      <c r="AE604" s="32"/>
      <c r="AF604" s="34"/>
      <c r="AG604" s="13" t="str">
        <f t="shared" si="33"/>
        <v/>
      </c>
      <c r="AH604" s="13" t="s">
        <v>1066</v>
      </c>
    </row>
    <row r="605" spans="27:34" ht="14.25" x14ac:dyDescent="0.15">
      <c r="AA605" s="13">
        <f>IF(COUNTIF(AH605,"*"&amp;検索結果!$B$2&amp;"*"),1,0)</f>
        <v>1</v>
      </c>
      <c r="AB605" s="13">
        <f t="shared" si="31"/>
        <v>587</v>
      </c>
      <c r="AC605" s="13">
        <f t="shared" si="32"/>
        <v>587</v>
      </c>
      <c r="AD605" s="34"/>
      <c r="AE605" s="32"/>
      <c r="AF605" s="34"/>
      <c r="AG605" s="13" t="str">
        <f t="shared" si="33"/>
        <v/>
      </c>
      <c r="AH605" s="13" t="s">
        <v>1066</v>
      </c>
    </row>
    <row r="606" spans="27:34" ht="14.25" x14ac:dyDescent="0.15">
      <c r="AA606" s="13">
        <f>IF(COUNTIF(AH606,"*"&amp;検索結果!$B$2&amp;"*"),1,0)</f>
        <v>1</v>
      </c>
      <c r="AB606" s="13">
        <f t="shared" si="31"/>
        <v>588</v>
      </c>
      <c r="AC606" s="13">
        <f t="shared" si="32"/>
        <v>588</v>
      </c>
      <c r="AD606" s="34"/>
      <c r="AE606" s="32"/>
      <c r="AF606" s="34"/>
      <c r="AG606" s="13" t="str">
        <f t="shared" si="33"/>
        <v/>
      </c>
      <c r="AH606" s="13" t="s">
        <v>1066</v>
      </c>
    </row>
    <row r="607" spans="27:34" ht="14.25" x14ac:dyDescent="0.15">
      <c r="AA607" s="13">
        <f>IF(COUNTIF(AH607,"*"&amp;検索結果!$B$2&amp;"*"),1,0)</f>
        <v>1</v>
      </c>
      <c r="AB607" s="13">
        <f t="shared" si="31"/>
        <v>589</v>
      </c>
      <c r="AC607" s="13">
        <f t="shared" si="32"/>
        <v>589</v>
      </c>
      <c r="AD607" s="34"/>
      <c r="AE607" s="32"/>
      <c r="AF607" s="34"/>
      <c r="AG607" s="13" t="str">
        <f t="shared" si="33"/>
        <v/>
      </c>
      <c r="AH607" s="13" t="s">
        <v>1066</v>
      </c>
    </row>
    <row r="608" spans="27:34" ht="14.25" x14ac:dyDescent="0.15">
      <c r="AA608" s="13">
        <f>IF(COUNTIF(AH608,"*"&amp;検索結果!$B$2&amp;"*"),1,0)</f>
        <v>1</v>
      </c>
      <c r="AB608" s="13">
        <f t="shared" si="31"/>
        <v>590</v>
      </c>
      <c r="AC608" s="13">
        <f t="shared" si="32"/>
        <v>590</v>
      </c>
      <c r="AD608" s="34"/>
      <c r="AE608" s="32"/>
      <c r="AF608" s="34"/>
      <c r="AG608" s="13" t="str">
        <f t="shared" si="33"/>
        <v/>
      </c>
      <c r="AH608" s="13" t="s">
        <v>1066</v>
      </c>
    </row>
    <row r="609" spans="27:34" ht="14.25" x14ac:dyDescent="0.15">
      <c r="AA609" s="13">
        <f>IF(COUNTIF(AH609,"*"&amp;検索結果!$B$2&amp;"*"),1,0)</f>
        <v>1</v>
      </c>
      <c r="AB609" s="13">
        <f t="shared" si="31"/>
        <v>591</v>
      </c>
      <c r="AC609" s="13">
        <f t="shared" si="32"/>
        <v>591</v>
      </c>
      <c r="AD609" s="34"/>
      <c r="AE609" s="32"/>
      <c r="AF609" s="34"/>
      <c r="AG609" s="13" t="str">
        <f t="shared" si="33"/>
        <v/>
      </c>
      <c r="AH609" s="13" t="s">
        <v>1066</v>
      </c>
    </row>
    <row r="610" spans="27:34" ht="14.25" x14ac:dyDescent="0.15">
      <c r="AA610" s="13">
        <f>IF(COUNTIF(AH610,"*"&amp;検索結果!$B$2&amp;"*"),1,0)</f>
        <v>1</v>
      </c>
      <c r="AB610" s="13">
        <f t="shared" si="31"/>
        <v>592</v>
      </c>
      <c r="AC610" s="13">
        <f t="shared" si="32"/>
        <v>592</v>
      </c>
      <c r="AD610" s="34"/>
      <c r="AE610" s="32"/>
      <c r="AF610" s="34"/>
      <c r="AG610" s="13" t="str">
        <f t="shared" si="33"/>
        <v/>
      </c>
      <c r="AH610" s="13" t="s">
        <v>1066</v>
      </c>
    </row>
    <row r="611" spans="27:34" ht="14.25" x14ac:dyDescent="0.15">
      <c r="AA611" s="13">
        <f>IF(COUNTIF(AH611,"*"&amp;検索結果!$B$2&amp;"*"),1,0)</f>
        <v>1</v>
      </c>
      <c r="AB611" s="13">
        <f t="shared" si="31"/>
        <v>593</v>
      </c>
      <c r="AC611" s="13">
        <f t="shared" si="32"/>
        <v>593</v>
      </c>
      <c r="AD611" s="34"/>
      <c r="AE611" s="32"/>
      <c r="AF611" s="34"/>
      <c r="AG611" s="13" t="str">
        <f t="shared" si="33"/>
        <v/>
      </c>
      <c r="AH611" s="13" t="s">
        <v>1066</v>
      </c>
    </row>
    <row r="612" spans="27:34" ht="17.25" x14ac:dyDescent="0.15">
      <c r="AA612" s="13">
        <f>IF(COUNTIF(AH612,"*"&amp;検索結果!$B$2&amp;"*"),1,0)</f>
        <v>0</v>
      </c>
      <c r="AB612" s="13">
        <f t="shared" si="31"/>
        <v>593</v>
      </c>
      <c r="AC612" s="13" t="str">
        <f t="shared" si="32"/>
        <v/>
      </c>
      <c r="AD612" s="38" t="s">
        <v>519</v>
      </c>
      <c r="AE612" s="43"/>
      <c r="AF612" s="15"/>
      <c r="AG612" s="13" t="str">
        <f t="shared" si="33"/>
        <v>ち</v>
      </c>
      <c r="AH612" s="13"/>
    </row>
    <row r="613" spans="27:34" ht="14.25" x14ac:dyDescent="0.15">
      <c r="AA613" s="13">
        <f>IF(COUNTIF(AH613,"*"&amp;検索結果!$B$2&amp;"*"),1,0)</f>
        <v>1</v>
      </c>
      <c r="AB613" s="13">
        <f t="shared" si="31"/>
        <v>594</v>
      </c>
      <c r="AC613" s="13">
        <f t="shared" si="32"/>
        <v>594</v>
      </c>
      <c r="AD613" s="18" t="s">
        <v>520</v>
      </c>
      <c r="AE613" s="24" t="s">
        <v>1024</v>
      </c>
      <c r="AF613" s="18"/>
      <c r="AG613" s="13" t="str">
        <f t="shared" si="33"/>
        <v>ちぇーん（きんぞくせい）</v>
      </c>
      <c r="AH613" s="13" t="s">
        <v>1438</v>
      </c>
    </row>
    <row r="614" spans="27:34" ht="27" x14ac:dyDescent="0.15">
      <c r="AA614" s="13">
        <f>IF(COUNTIF(AH614,"*"&amp;検索結果!$B$2&amp;"*"),1,0)</f>
        <v>1</v>
      </c>
      <c r="AB614" s="13">
        <f t="shared" si="31"/>
        <v>595</v>
      </c>
      <c r="AC614" s="13">
        <f t="shared" si="32"/>
        <v>595</v>
      </c>
      <c r="AD614" s="18" t="s">
        <v>521</v>
      </c>
      <c r="AE614" s="24" t="s">
        <v>1025</v>
      </c>
      <c r="AF614" s="18" t="s">
        <v>45</v>
      </c>
      <c r="AG614" s="13" t="str">
        <f t="shared" si="33"/>
        <v>ちぇーんそー（でんどう・えんじん）</v>
      </c>
      <c r="AH614" s="13" t="s">
        <v>1439</v>
      </c>
    </row>
    <row r="615" spans="27:34" ht="27" x14ac:dyDescent="0.15">
      <c r="AA615" s="13">
        <f>IF(COUNTIF(AH615,"*"&amp;検索結果!$B$2&amp;"*"),1,0)</f>
        <v>1</v>
      </c>
      <c r="AB615" s="13">
        <f t="shared" si="31"/>
        <v>596</v>
      </c>
      <c r="AC615" s="13">
        <f t="shared" si="32"/>
        <v>596</v>
      </c>
      <c r="AD615" s="18" t="s">
        <v>522</v>
      </c>
      <c r="AE615" s="24" t="s">
        <v>1025</v>
      </c>
      <c r="AF615" s="26" t="s">
        <v>170</v>
      </c>
      <c r="AG615" s="13" t="str">
        <f t="shared" si="33"/>
        <v>ちゃいるどしーと</v>
      </c>
      <c r="AH615" s="13" t="s">
        <v>1440</v>
      </c>
    </row>
    <row r="616" spans="27:34" ht="27" x14ac:dyDescent="0.15">
      <c r="AA616" s="13">
        <f>IF(COUNTIF(AH616,"*"&amp;検索結果!$B$2&amp;"*"),1,0)</f>
        <v>1</v>
      </c>
      <c r="AB616" s="13">
        <f t="shared" si="31"/>
        <v>597</v>
      </c>
      <c r="AC616" s="13">
        <f t="shared" si="32"/>
        <v>597</v>
      </c>
      <c r="AD616" s="18" t="s">
        <v>523</v>
      </c>
      <c r="AE616" s="24" t="s">
        <v>1024</v>
      </c>
      <c r="AF616" s="18" t="s">
        <v>1015</v>
      </c>
      <c r="AG616" s="13" t="str">
        <f t="shared" si="33"/>
        <v>ちゃっかまん</v>
      </c>
      <c r="AH616" s="13" t="s">
        <v>1441</v>
      </c>
    </row>
    <row r="617" spans="27:34" ht="14.25" x14ac:dyDescent="0.15">
      <c r="AA617" s="13">
        <f>IF(COUNTIF(AH617,"*"&amp;検索結果!$B$2&amp;"*"),1,0)</f>
        <v>1</v>
      </c>
      <c r="AB617" s="13">
        <f t="shared" si="31"/>
        <v>598</v>
      </c>
      <c r="AC617" s="13">
        <f t="shared" si="32"/>
        <v>598</v>
      </c>
      <c r="AD617" s="18" t="s">
        <v>524</v>
      </c>
      <c r="AE617" s="24" t="s">
        <v>1024</v>
      </c>
      <c r="AF617" s="18" t="s">
        <v>160</v>
      </c>
      <c r="AG617" s="13" t="str">
        <f t="shared" si="33"/>
        <v>ちゃわん（とうきせい・がらすせい）</v>
      </c>
      <c r="AH617" s="13" t="s">
        <v>1442</v>
      </c>
    </row>
    <row r="618" spans="27:34" ht="14.25" x14ac:dyDescent="0.15">
      <c r="AA618" s="13">
        <f>IF(COUNTIF(AH618,"*"&amp;検索結果!$B$2&amp;"*"),1,0)</f>
        <v>1</v>
      </c>
      <c r="AB618" s="13">
        <f t="shared" si="31"/>
        <v>599</v>
      </c>
      <c r="AC618" s="13">
        <f t="shared" si="32"/>
        <v>599</v>
      </c>
      <c r="AD618" s="18" t="s">
        <v>963</v>
      </c>
      <c r="AE618" s="45" t="s">
        <v>1023</v>
      </c>
      <c r="AF618" s="18"/>
      <c r="AG618" s="13" t="str">
        <f t="shared" si="33"/>
        <v>ちゃわん（もくせい・ぷらせい）</v>
      </c>
      <c r="AH618" s="13" t="s">
        <v>1443</v>
      </c>
    </row>
    <row r="619" spans="27:34" ht="14.25" x14ac:dyDescent="0.15">
      <c r="AA619" s="13">
        <f>IF(COUNTIF(AH619,"*"&amp;検索結果!$B$2&amp;"*"),1,0)</f>
        <v>1</v>
      </c>
      <c r="AB619" s="13">
        <f t="shared" si="31"/>
        <v>600</v>
      </c>
      <c r="AC619" s="13">
        <f t="shared" si="32"/>
        <v>600</v>
      </c>
      <c r="AD619" s="18" t="s">
        <v>525</v>
      </c>
      <c r="AE619" s="24" t="s">
        <v>1024</v>
      </c>
      <c r="AF619" s="18"/>
      <c r="AG619" s="13" t="str">
        <f t="shared" si="33"/>
        <v>ちゅうかなべ</v>
      </c>
      <c r="AH619" s="13" t="s">
        <v>1444</v>
      </c>
    </row>
    <row r="620" spans="27:34" ht="14.25" x14ac:dyDescent="0.15">
      <c r="AA620" s="13">
        <f>IF(COUNTIF(AH620,"*"&amp;検索結果!$B$2&amp;"*"),1,0)</f>
        <v>1</v>
      </c>
      <c r="AB620" s="13">
        <f t="shared" si="31"/>
        <v>601</v>
      </c>
      <c r="AC620" s="13">
        <f t="shared" si="32"/>
        <v>601</v>
      </c>
      <c r="AD620" s="18" t="s">
        <v>1004</v>
      </c>
      <c r="AE620" s="21" t="s">
        <v>1</v>
      </c>
      <c r="AF620" s="18" t="s">
        <v>1005</v>
      </c>
      <c r="AG620" s="13" t="str">
        <f t="shared" si="33"/>
        <v>ちゅうしゃき（ざいたくいりょうはいきぶつ）</v>
      </c>
      <c r="AH620" s="13" t="s">
        <v>1445</v>
      </c>
    </row>
    <row r="621" spans="27:34" ht="27" x14ac:dyDescent="0.15">
      <c r="AA621" s="13">
        <f>IF(COUNTIF(AH621,"*"&amp;検索結果!$B$2&amp;"*"),1,0)</f>
        <v>1</v>
      </c>
      <c r="AB621" s="13">
        <f t="shared" si="31"/>
        <v>602</v>
      </c>
      <c r="AC621" s="13">
        <f t="shared" si="32"/>
        <v>602</v>
      </c>
      <c r="AD621" s="18" t="s">
        <v>526</v>
      </c>
      <c r="AE621" s="44" t="s">
        <v>1028</v>
      </c>
      <c r="AF621" s="18" t="s">
        <v>148</v>
      </c>
      <c r="AG621" s="13" t="str">
        <f t="shared" si="33"/>
        <v>ちゅーぶるい（まよねーず・けちゃっぷ・からし・わさびとう）</v>
      </c>
      <c r="AH621" s="13" t="s">
        <v>1446</v>
      </c>
    </row>
    <row r="622" spans="27:34" ht="14.25" x14ac:dyDescent="0.15">
      <c r="AA622" s="13">
        <f>IF(COUNTIF(AH622,"*"&amp;検索結果!$B$2&amp;"*"),1,0)</f>
        <v>1</v>
      </c>
      <c r="AB622" s="13">
        <f t="shared" si="31"/>
        <v>603</v>
      </c>
      <c r="AC622" s="13">
        <f t="shared" si="32"/>
        <v>603</v>
      </c>
      <c r="AD622" s="18" t="s">
        <v>527</v>
      </c>
      <c r="AE622" s="46" t="s">
        <v>1027</v>
      </c>
      <c r="AF622" s="18" t="s">
        <v>88</v>
      </c>
      <c r="AG622" s="13" t="str">
        <f t="shared" si="33"/>
        <v>ちょうみりょうのようき（がらすせい）</v>
      </c>
      <c r="AH622" s="13" t="s">
        <v>1447</v>
      </c>
    </row>
    <row r="623" spans="27:34" ht="27" x14ac:dyDescent="0.15">
      <c r="AA623" s="13">
        <f>IF(COUNTIF(AH623,"*"&amp;検索結果!$B$2&amp;"*"),1,0)</f>
        <v>1</v>
      </c>
      <c r="AB623" s="13">
        <f t="shared" si="31"/>
        <v>604</v>
      </c>
      <c r="AC623" s="13">
        <f t="shared" si="32"/>
        <v>604</v>
      </c>
      <c r="AD623" s="18" t="s">
        <v>528</v>
      </c>
      <c r="AE623" s="44" t="s">
        <v>1028</v>
      </c>
      <c r="AF623" s="18" t="s">
        <v>148</v>
      </c>
      <c r="AG623" s="13" t="str">
        <f t="shared" si="33"/>
        <v>ちょうみりょうのようき（ぷらせい）</v>
      </c>
      <c r="AH623" s="13" t="s">
        <v>1448</v>
      </c>
    </row>
    <row r="624" spans="27:34" ht="27" x14ac:dyDescent="0.15">
      <c r="AA624" s="13">
        <f>IF(COUNTIF(AH624,"*"&amp;検索結果!$B$2&amp;"*"),1,0)</f>
        <v>1</v>
      </c>
      <c r="AB624" s="13">
        <f t="shared" si="31"/>
        <v>605</v>
      </c>
      <c r="AC624" s="13">
        <f t="shared" si="32"/>
        <v>605</v>
      </c>
      <c r="AD624" s="18" t="s">
        <v>529</v>
      </c>
      <c r="AE624" s="20" t="s">
        <v>1029</v>
      </c>
      <c r="AF624" s="18"/>
      <c r="AG624" s="13" t="str">
        <f t="shared" si="33"/>
        <v>ちらし・こうこくとう（しんぶんおりこみのもの）</v>
      </c>
      <c r="AH624" s="13" t="s">
        <v>1449</v>
      </c>
    </row>
    <row r="625" spans="27:34" ht="14.25" x14ac:dyDescent="0.15">
      <c r="AA625" s="13">
        <f>IF(COUNTIF(AH625,"*"&amp;検索結果!$B$2&amp;"*"),1,0)</f>
        <v>1</v>
      </c>
      <c r="AB625" s="13">
        <f t="shared" si="31"/>
        <v>606</v>
      </c>
      <c r="AC625" s="13">
        <f t="shared" si="32"/>
        <v>606</v>
      </c>
      <c r="AD625" s="31"/>
      <c r="AE625" s="32"/>
      <c r="AF625" s="33"/>
      <c r="AG625" s="13" t="str">
        <f t="shared" si="33"/>
        <v/>
      </c>
      <c r="AH625" s="13" t="s">
        <v>1066</v>
      </c>
    </row>
    <row r="626" spans="27:34" ht="14.25" x14ac:dyDescent="0.15">
      <c r="AA626" s="13">
        <f>IF(COUNTIF(AH626,"*"&amp;検索結果!$B$2&amp;"*"),1,0)</f>
        <v>1</v>
      </c>
      <c r="AB626" s="13">
        <f t="shared" si="31"/>
        <v>607</v>
      </c>
      <c r="AC626" s="13">
        <f t="shared" si="32"/>
        <v>607</v>
      </c>
      <c r="AD626" s="34"/>
      <c r="AE626" s="32"/>
      <c r="AF626" s="34"/>
      <c r="AG626" s="13" t="str">
        <f t="shared" si="33"/>
        <v/>
      </c>
      <c r="AH626" s="13" t="s">
        <v>1066</v>
      </c>
    </row>
    <row r="627" spans="27:34" ht="14.25" x14ac:dyDescent="0.15">
      <c r="AA627" s="13">
        <f>IF(COUNTIF(AH627,"*"&amp;検索結果!$B$2&amp;"*"),1,0)</f>
        <v>1</v>
      </c>
      <c r="AB627" s="13">
        <f t="shared" si="31"/>
        <v>608</v>
      </c>
      <c r="AC627" s="13">
        <f t="shared" si="32"/>
        <v>608</v>
      </c>
      <c r="AD627" s="34"/>
      <c r="AE627" s="32"/>
      <c r="AF627" s="34"/>
      <c r="AG627" s="13" t="str">
        <f t="shared" si="33"/>
        <v/>
      </c>
      <c r="AH627" s="13" t="s">
        <v>1066</v>
      </c>
    </row>
    <row r="628" spans="27:34" ht="14.25" x14ac:dyDescent="0.15">
      <c r="AA628" s="13">
        <f>IF(COUNTIF(AH628,"*"&amp;検索結果!$B$2&amp;"*"),1,0)</f>
        <v>1</v>
      </c>
      <c r="AB628" s="13">
        <f t="shared" si="31"/>
        <v>609</v>
      </c>
      <c r="AC628" s="13">
        <f t="shared" si="32"/>
        <v>609</v>
      </c>
      <c r="AD628" s="34"/>
      <c r="AE628" s="32"/>
      <c r="AF628" s="34"/>
      <c r="AG628" s="13" t="str">
        <f t="shared" si="33"/>
        <v/>
      </c>
      <c r="AH628" s="13" t="s">
        <v>1066</v>
      </c>
    </row>
    <row r="629" spans="27:34" ht="14.25" x14ac:dyDescent="0.15">
      <c r="AA629" s="13">
        <f>IF(COUNTIF(AH629,"*"&amp;検索結果!$B$2&amp;"*"),1,0)</f>
        <v>1</v>
      </c>
      <c r="AB629" s="13">
        <f t="shared" si="31"/>
        <v>610</v>
      </c>
      <c r="AC629" s="13">
        <f t="shared" si="32"/>
        <v>610</v>
      </c>
      <c r="AD629" s="34"/>
      <c r="AE629" s="32"/>
      <c r="AF629" s="34"/>
      <c r="AG629" s="13" t="str">
        <f t="shared" si="33"/>
        <v/>
      </c>
      <c r="AH629" s="13" t="s">
        <v>1066</v>
      </c>
    </row>
    <row r="630" spans="27:34" ht="14.25" x14ac:dyDescent="0.15">
      <c r="AA630" s="13">
        <f>IF(COUNTIF(AH630,"*"&amp;検索結果!$B$2&amp;"*"),1,0)</f>
        <v>1</v>
      </c>
      <c r="AB630" s="13">
        <f t="shared" si="31"/>
        <v>611</v>
      </c>
      <c r="AC630" s="13">
        <f t="shared" si="32"/>
        <v>611</v>
      </c>
      <c r="AD630" s="34"/>
      <c r="AE630" s="32"/>
      <c r="AF630" s="34"/>
      <c r="AG630" s="13" t="str">
        <f t="shared" si="33"/>
        <v/>
      </c>
      <c r="AH630" s="13" t="s">
        <v>1066</v>
      </c>
    </row>
    <row r="631" spans="27:34" ht="14.25" x14ac:dyDescent="0.15">
      <c r="AA631" s="13">
        <f>IF(COUNTIF(AH631,"*"&amp;検索結果!$B$2&amp;"*"),1,0)</f>
        <v>1</v>
      </c>
      <c r="AB631" s="13">
        <f t="shared" si="31"/>
        <v>612</v>
      </c>
      <c r="AC631" s="13">
        <f t="shared" si="32"/>
        <v>612</v>
      </c>
      <c r="AD631" s="34"/>
      <c r="AE631" s="32"/>
      <c r="AF631" s="34"/>
      <c r="AG631" s="13" t="str">
        <f t="shared" si="33"/>
        <v/>
      </c>
      <c r="AH631" s="13" t="s">
        <v>1066</v>
      </c>
    </row>
    <row r="632" spans="27:34" ht="14.25" x14ac:dyDescent="0.15">
      <c r="AA632" s="13">
        <f>IF(COUNTIF(AH632,"*"&amp;検索結果!$B$2&amp;"*"),1,0)</f>
        <v>1</v>
      </c>
      <c r="AB632" s="13">
        <f t="shared" si="31"/>
        <v>613</v>
      </c>
      <c r="AC632" s="13">
        <f t="shared" si="32"/>
        <v>613</v>
      </c>
      <c r="AD632" s="34"/>
      <c r="AE632" s="32"/>
      <c r="AF632" s="34"/>
      <c r="AG632" s="13" t="str">
        <f t="shared" si="33"/>
        <v/>
      </c>
      <c r="AH632" s="13" t="s">
        <v>1066</v>
      </c>
    </row>
    <row r="633" spans="27:34" ht="14.25" x14ac:dyDescent="0.15">
      <c r="AA633" s="13">
        <f>IF(COUNTIF(AH633,"*"&amp;検索結果!$B$2&amp;"*"),1,0)</f>
        <v>1</v>
      </c>
      <c r="AB633" s="13">
        <f t="shared" si="31"/>
        <v>614</v>
      </c>
      <c r="AC633" s="13">
        <f t="shared" si="32"/>
        <v>614</v>
      </c>
      <c r="AD633" s="34"/>
      <c r="AE633" s="32"/>
      <c r="AF633" s="34"/>
      <c r="AG633" s="13" t="str">
        <f t="shared" si="33"/>
        <v/>
      </c>
      <c r="AH633" s="13" t="s">
        <v>1066</v>
      </c>
    </row>
    <row r="634" spans="27:34" ht="14.25" x14ac:dyDescent="0.15">
      <c r="AA634" s="13">
        <f>IF(COUNTIF(AH634,"*"&amp;検索結果!$B$2&amp;"*"),1,0)</f>
        <v>1</v>
      </c>
      <c r="AB634" s="13">
        <f t="shared" si="31"/>
        <v>615</v>
      </c>
      <c r="AC634" s="13">
        <f t="shared" si="32"/>
        <v>615</v>
      </c>
      <c r="AD634" s="34"/>
      <c r="AE634" s="32"/>
      <c r="AF634" s="34"/>
      <c r="AG634" s="13" t="str">
        <f t="shared" si="33"/>
        <v/>
      </c>
      <c r="AH634" s="13" t="s">
        <v>1066</v>
      </c>
    </row>
    <row r="635" spans="27:34" ht="14.25" x14ac:dyDescent="0.15">
      <c r="AA635" s="13">
        <f>IF(COUNTIF(AH635,"*"&amp;検索結果!$B$2&amp;"*"),1,0)</f>
        <v>1</v>
      </c>
      <c r="AB635" s="13">
        <f t="shared" si="31"/>
        <v>616</v>
      </c>
      <c r="AC635" s="13">
        <f t="shared" si="32"/>
        <v>616</v>
      </c>
      <c r="AD635" s="34"/>
      <c r="AE635" s="32"/>
      <c r="AF635" s="34"/>
      <c r="AG635" s="13" t="str">
        <f t="shared" si="33"/>
        <v/>
      </c>
      <c r="AH635" s="13" t="s">
        <v>1066</v>
      </c>
    </row>
    <row r="636" spans="27:34" ht="14.25" x14ac:dyDescent="0.15">
      <c r="AA636" s="13">
        <f>IF(COUNTIF(AH636,"*"&amp;検索結果!$B$2&amp;"*"),1,0)</f>
        <v>1</v>
      </c>
      <c r="AB636" s="13">
        <f t="shared" si="31"/>
        <v>617</v>
      </c>
      <c r="AC636" s="13">
        <f t="shared" si="32"/>
        <v>617</v>
      </c>
      <c r="AD636" s="34"/>
      <c r="AE636" s="32"/>
      <c r="AF636" s="34"/>
      <c r="AG636" s="13" t="str">
        <f t="shared" si="33"/>
        <v/>
      </c>
      <c r="AH636" s="13" t="s">
        <v>1066</v>
      </c>
    </row>
    <row r="637" spans="27:34" ht="14.25" x14ac:dyDescent="0.15">
      <c r="AA637" s="13">
        <f>IF(COUNTIF(AH637,"*"&amp;検索結果!$B$2&amp;"*"),1,0)</f>
        <v>1</v>
      </c>
      <c r="AB637" s="13">
        <f t="shared" si="31"/>
        <v>618</v>
      </c>
      <c r="AC637" s="13">
        <f t="shared" si="32"/>
        <v>618</v>
      </c>
      <c r="AD637" s="34"/>
      <c r="AE637" s="32"/>
      <c r="AF637" s="34"/>
      <c r="AG637" s="13" t="str">
        <f t="shared" si="33"/>
        <v/>
      </c>
      <c r="AH637" s="13" t="s">
        <v>1066</v>
      </c>
    </row>
    <row r="638" spans="27:34" ht="17.25" x14ac:dyDescent="0.15">
      <c r="AA638" s="13">
        <f>IF(COUNTIF(AH638,"*"&amp;検索結果!$B$2&amp;"*"),1,0)</f>
        <v>0</v>
      </c>
      <c r="AB638" s="13">
        <f t="shared" si="31"/>
        <v>618</v>
      </c>
      <c r="AC638" s="13" t="str">
        <f t="shared" si="32"/>
        <v/>
      </c>
      <c r="AD638" s="38" t="s">
        <v>530</v>
      </c>
      <c r="AE638" s="43"/>
      <c r="AF638" s="15"/>
      <c r="AG638" s="13" t="str">
        <f t="shared" si="33"/>
        <v>つ</v>
      </c>
      <c r="AH638" s="13"/>
    </row>
    <row r="639" spans="27:34" ht="14.25" x14ac:dyDescent="0.15">
      <c r="AA639" s="13">
        <f>IF(COUNTIF(AH639,"*"&amp;検索結果!$B$2&amp;"*"),1,0)</f>
        <v>1</v>
      </c>
      <c r="AB639" s="13">
        <f t="shared" si="31"/>
        <v>619</v>
      </c>
      <c r="AC639" s="13">
        <f t="shared" si="32"/>
        <v>619</v>
      </c>
      <c r="AD639" s="18" t="s">
        <v>531</v>
      </c>
      <c r="AE639" s="45" t="s">
        <v>1023</v>
      </c>
      <c r="AF639" s="18" t="s">
        <v>46</v>
      </c>
      <c r="AG639" s="13" t="str">
        <f t="shared" si="33"/>
        <v>つかいすてかいろ</v>
      </c>
      <c r="AH639" s="13" t="s">
        <v>1450</v>
      </c>
    </row>
    <row r="640" spans="27:34" ht="14.25" x14ac:dyDescent="0.15">
      <c r="AA640" s="13">
        <f>IF(COUNTIF(AH640,"*"&amp;検索結果!$B$2&amp;"*"),1,0)</f>
        <v>1</v>
      </c>
      <c r="AB640" s="13">
        <f t="shared" si="31"/>
        <v>620</v>
      </c>
      <c r="AC640" s="13">
        <f t="shared" si="32"/>
        <v>620</v>
      </c>
      <c r="AD640" s="18" t="s">
        <v>532</v>
      </c>
      <c r="AE640" s="24" t="s">
        <v>1024</v>
      </c>
      <c r="AF640" s="18"/>
      <c r="AG640" s="13" t="str">
        <f t="shared" si="33"/>
        <v>つかいすてかめら</v>
      </c>
      <c r="AH640" s="13" t="s">
        <v>1451</v>
      </c>
    </row>
    <row r="641" spans="27:34" ht="27" x14ac:dyDescent="0.15">
      <c r="AA641" s="13">
        <f>IF(COUNTIF(AH641,"*"&amp;検索結果!$B$2&amp;"*"),1,0)</f>
        <v>1</v>
      </c>
      <c r="AB641" s="13">
        <f t="shared" si="31"/>
        <v>621</v>
      </c>
      <c r="AC641" s="13">
        <f t="shared" si="32"/>
        <v>621</v>
      </c>
      <c r="AD641" s="18" t="s">
        <v>533</v>
      </c>
      <c r="AE641" s="24" t="s">
        <v>1024</v>
      </c>
      <c r="AF641" s="18" t="s">
        <v>1015</v>
      </c>
      <c r="AG641" s="13" t="str">
        <f t="shared" si="33"/>
        <v>つかいすてらいたー</v>
      </c>
      <c r="AH641" s="13" t="s">
        <v>1452</v>
      </c>
    </row>
    <row r="642" spans="27:34" ht="14.25" x14ac:dyDescent="0.15">
      <c r="AA642" s="13">
        <f>IF(COUNTIF(AH642,"*"&amp;検索結果!$B$2&amp;"*"),1,0)</f>
        <v>1</v>
      </c>
      <c r="AB642" s="13">
        <f t="shared" si="31"/>
        <v>622</v>
      </c>
      <c r="AC642" s="13">
        <f t="shared" si="32"/>
        <v>622</v>
      </c>
      <c r="AD642" s="18" t="s">
        <v>534</v>
      </c>
      <c r="AE642" s="19" t="s">
        <v>1026</v>
      </c>
      <c r="AF642" s="18" t="s">
        <v>955</v>
      </c>
      <c r="AG642" s="13" t="str">
        <f t="shared" si="33"/>
        <v>つくえ（じむつくえ）</v>
      </c>
      <c r="AH642" s="13" t="s">
        <v>1453</v>
      </c>
    </row>
    <row r="643" spans="27:34" ht="27" x14ac:dyDescent="0.15">
      <c r="AA643" s="13">
        <f>IF(COUNTIF(AH643,"*"&amp;検索結果!$B$2&amp;"*"),1,0)</f>
        <v>1</v>
      </c>
      <c r="AB643" s="13">
        <f t="shared" si="31"/>
        <v>623</v>
      </c>
      <c r="AC643" s="13">
        <f t="shared" si="32"/>
        <v>623</v>
      </c>
      <c r="AD643" s="18" t="s">
        <v>535</v>
      </c>
      <c r="AE643" s="24" t="s">
        <v>1024</v>
      </c>
      <c r="AF643" s="22" t="s">
        <v>124</v>
      </c>
      <c r="AG643" s="13" t="str">
        <f t="shared" si="33"/>
        <v>つけものいし（しはんされているもの）</v>
      </c>
      <c r="AH643" s="13" t="s">
        <v>1454</v>
      </c>
    </row>
    <row r="644" spans="27:34" ht="14.25" x14ac:dyDescent="0.15">
      <c r="AA644" s="13">
        <f>IF(COUNTIF(AH644,"*"&amp;検索結果!$B$2&amp;"*"),1,0)</f>
        <v>1</v>
      </c>
      <c r="AB644" s="13">
        <f t="shared" ref="AB644:AB707" si="34">IF(AA644&lt;&gt;0,AB643+AA644,AB643)</f>
        <v>624</v>
      </c>
      <c r="AC644" s="13">
        <f t="shared" si="32"/>
        <v>624</v>
      </c>
      <c r="AD644" s="18" t="s">
        <v>536</v>
      </c>
      <c r="AE644" s="21" t="s">
        <v>1</v>
      </c>
      <c r="AF644" s="18"/>
      <c r="AG644" s="13" t="str">
        <f t="shared" si="33"/>
        <v>つち</v>
      </c>
      <c r="AH644" s="13" t="s">
        <v>1455</v>
      </c>
    </row>
    <row r="645" spans="27:34" ht="27" x14ac:dyDescent="0.15">
      <c r="AA645" s="13">
        <f>IF(COUNTIF(AH645,"*"&amp;検索結果!$B$2&amp;"*"),1,0)</f>
        <v>1</v>
      </c>
      <c r="AB645" s="13">
        <f t="shared" si="34"/>
        <v>625</v>
      </c>
      <c r="AC645" s="13">
        <f t="shared" ref="AC645:AC701" si="35">IF(AA645&lt;&gt;0,AB645,"")</f>
        <v>625</v>
      </c>
      <c r="AD645" s="18" t="s">
        <v>537</v>
      </c>
      <c r="AE645" s="24" t="s">
        <v>1025</v>
      </c>
      <c r="AF645" s="22" t="s">
        <v>73</v>
      </c>
      <c r="AG645" s="13" t="str">
        <f t="shared" si="33"/>
        <v>つっぱりぼう（きんぞくいり）</v>
      </c>
      <c r="AH645" s="13" t="s">
        <v>1456</v>
      </c>
    </row>
    <row r="646" spans="27:34" ht="14.25" x14ac:dyDescent="0.15">
      <c r="AA646" s="13">
        <f>IF(COUNTIF(AH646,"*"&amp;検索結果!$B$2&amp;"*"),1,0)</f>
        <v>1</v>
      </c>
      <c r="AB646" s="13">
        <f t="shared" si="34"/>
        <v>626</v>
      </c>
      <c r="AC646" s="13">
        <f t="shared" si="35"/>
        <v>626</v>
      </c>
      <c r="AD646" s="18" t="s">
        <v>538</v>
      </c>
      <c r="AE646" s="45" t="s">
        <v>1023</v>
      </c>
      <c r="AF646" s="22" t="s">
        <v>71</v>
      </c>
      <c r="AG646" s="13" t="str">
        <f t="shared" si="33"/>
        <v>つっぱりぼう（ぷらせい）</v>
      </c>
      <c r="AH646" s="13" t="s">
        <v>1457</v>
      </c>
    </row>
    <row r="647" spans="27:34" ht="27" x14ac:dyDescent="0.15">
      <c r="AA647" s="13">
        <f>IF(COUNTIF(AH647,"*"&amp;検索結果!$B$2&amp;"*"),1,0)</f>
        <v>1</v>
      </c>
      <c r="AB647" s="13">
        <f t="shared" si="34"/>
        <v>627</v>
      </c>
      <c r="AC647" s="13">
        <f t="shared" si="35"/>
        <v>627</v>
      </c>
      <c r="AD647" s="18" t="s">
        <v>539</v>
      </c>
      <c r="AE647" s="44" t="s">
        <v>1028</v>
      </c>
      <c r="AF647" s="18" t="s">
        <v>148</v>
      </c>
      <c r="AG647" s="13" t="str">
        <f t="shared" ref="AG647:AG661" si="36">PHONETIC(AD647)</f>
        <v>つめかえようようき（ぷらせい）</v>
      </c>
      <c r="AH647" s="13" t="s">
        <v>1458</v>
      </c>
    </row>
    <row r="648" spans="27:34" ht="27" x14ac:dyDescent="0.15">
      <c r="AA648" s="13">
        <f>IF(COUNTIF(AH648,"*"&amp;検索結果!$B$2&amp;"*"),1,0)</f>
        <v>1</v>
      </c>
      <c r="AB648" s="13">
        <f t="shared" si="34"/>
        <v>628</v>
      </c>
      <c r="AC648" s="13">
        <f t="shared" si="35"/>
        <v>628</v>
      </c>
      <c r="AD648" s="18" t="s">
        <v>540</v>
      </c>
      <c r="AE648" s="45" t="s">
        <v>1023</v>
      </c>
      <c r="AF648" s="22" t="s">
        <v>74</v>
      </c>
      <c r="AG648" s="13" t="str">
        <f t="shared" si="36"/>
        <v>つりざお（たけせい、ぐらす・かーぼんふぁいばー）</v>
      </c>
      <c r="AH648" s="13" t="s">
        <v>1459</v>
      </c>
    </row>
    <row r="649" spans="27:34" ht="27" x14ac:dyDescent="0.15">
      <c r="AA649" s="13">
        <f>IF(COUNTIF(AH649,"*"&amp;検索結果!$B$2&amp;"*"),1,0)</f>
        <v>1</v>
      </c>
      <c r="AB649" s="13">
        <f t="shared" si="34"/>
        <v>629</v>
      </c>
      <c r="AC649" s="13">
        <f t="shared" si="35"/>
        <v>629</v>
      </c>
      <c r="AD649" s="18" t="s">
        <v>540</v>
      </c>
      <c r="AE649" s="19" t="s">
        <v>1026</v>
      </c>
      <c r="AF649" s="22" t="s">
        <v>75</v>
      </c>
      <c r="AG649" s="13" t="str">
        <f t="shared" si="36"/>
        <v>つりざお（たけせい、ぐらす・かーぼんふぁいばー）</v>
      </c>
      <c r="AH649" s="13" t="s">
        <v>1459</v>
      </c>
    </row>
    <row r="650" spans="27:34" ht="14.25" x14ac:dyDescent="0.15">
      <c r="AA650" s="13">
        <f>IF(COUNTIF(AH650,"*"&amp;検索結果!$B$2&amp;"*"),1,0)</f>
        <v>1</v>
      </c>
      <c r="AB650" s="13">
        <f t="shared" si="34"/>
        <v>630</v>
      </c>
      <c r="AC650" s="13">
        <f t="shared" si="35"/>
        <v>630</v>
      </c>
      <c r="AD650" s="23" t="s">
        <v>904</v>
      </c>
      <c r="AE650" s="19" t="s">
        <v>1026</v>
      </c>
      <c r="AF650" s="22"/>
      <c r="AG650" s="13" t="str">
        <f t="shared" si="36"/>
        <v>つるはし</v>
      </c>
      <c r="AH650" s="13" t="s">
        <v>1460</v>
      </c>
    </row>
    <row r="651" spans="27:34" ht="14.25" x14ac:dyDescent="0.15">
      <c r="AA651" s="13">
        <f>IF(COUNTIF(AH651,"*"&amp;検索結果!$B$2&amp;"*"),1,0)</f>
        <v>1</v>
      </c>
      <c r="AB651" s="13">
        <f t="shared" si="34"/>
        <v>631</v>
      </c>
      <c r="AC651" s="13">
        <f t="shared" si="35"/>
        <v>631</v>
      </c>
      <c r="AD651" s="35"/>
      <c r="AE651" s="32"/>
      <c r="AF651" s="34"/>
      <c r="AG651" s="13" t="str">
        <f t="shared" si="36"/>
        <v/>
      </c>
      <c r="AH651" s="13" t="s">
        <v>1066</v>
      </c>
    </row>
    <row r="652" spans="27:34" ht="14.25" x14ac:dyDescent="0.15">
      <c r="AA652" s="13">
        <f>IF(COUNTIF(AH652,"*"&amp;検索結果!$B$2&amp;"*"),1,0)</f>
        <v>1</v>
      </c>
      <c r="AB652" s="13">
        <f t="shared" si="34"/>
        <v>632</v>
      </c>
      <c r="AC652" s="13">
        <f t="shared" si="35"/>
        <v>632</v>
      </c>
      <c r="AD652" s="35"/>
      <c r="AE652" s="32"/>
      <c r="AF652" s="34"/>
      <c r="AG652" s="13" t="str">
        <f t="shared" si="36"/>
        <v/>
      </c>
      <c r="AH652" s="13" t="s">
        <v>1066</v>
      </c>
    </row>
    <row r="653" spans="27:34" ht="14.25" x14ac:dyDescent="0.15">
      <c r="AA653" s="13">
        <f>IF(COUNTIF(AH653,"*"&amp;検索結果!$B$2&amp;"*"),1,0)</f>
        <v>1</v>
      </c>
      <c r="AB653" s="13">
        <f t="shared" si="34"/>
        <v>633</v>
      </c>
      <c r="AC653" s="13">
        <f t="shared" si="35"/>
        <v>633</v>
      </c>
      <c r="AD653" s="35"/>
      <c r="AE653" s="32"/>
      <c r="AF653" s="34"/>
      <c r="AG653" s="13" t="str">
        <f t="shared" si="36"/>
        <v/>
      </c>
      <c r="AH653" s="13" t="s">
        <v>1066</v>
      </c>
    </row>
    <row r="654" spans="27:34" ht="14.25" x14ac:dyDescent="0.15">
      <c r="AA654" s="13">
        <f>IF(COUNTIF(AH654,"*"&amp;検索結果!$B$2&amp;"*"),1,0)</f>
        <v>1</v>
      </c>
      <c r="AB654" s="13">
        <f t="shared" si="34"/>
        <v>634</v>
      </c>
      <c r="AC654" s="13">
        <f t="shared" si="35"/>
        <v>634</v>
      </c>
      <c r="AD654" s="35"/>
      <c r="AE654" s="32"/>
      <c r="AF654" s="34"/>
      <c r="AG654" s="13" t="str">
        <f t="shared" si="36"/>
        <v/>
      </c>
      <c r="AH654" s="13" t="s">
        <v>1066</v>
      </c>
    </row>
    <row r="655" spans="27:34" ht="14.25" x14ac:dyDescent="0.15">
      <c r="AA655" s="13">
        <f>IF(COUNTIF(AH655,"*"&amp;検索結果!$B$2&amp;"*"),1,0)</f>
        <v>1</v>
      </c>
      <c r="AB655" s="13">
        <f t="shared" si="34"/>
        <v>635</v>
      </c>
      <c r="AC655" s="13">
        <f t="shared" si="35"/>
        <v>635</v>
      </c>
      <c r="AD655" s="35"/>
      <c r="AE655" s="32"/>
      <c r="AF655" s="34"/>
      <c r="AG655" s="13" t="str">
        <f t="shared" si="36"/>
        <v/>
      </c>
      <c r="AH655" s="13" t="s">
        <v>1066</v>
      </c>
    </row>
    <row r="656" spans="27:34" ht="14.25" x14ac:dyDescent="0.15">
      <c r="AA656" s="13">
        <f>IF(COUNTIF(AH656,"*"&amp;検索結果!$B$2&amp;"*"),1,0)</f>
        <v>1</v>
      </c>
      <c r="AB656" s="13">
        <f t="shared" si="34"/>
        <v>636</v>
      </c>
      <c r="AC656" s="13">
        <f t="shared" si="35"/>
        <v>636</v>
      </c>
      <c r="AD656" s="35"/>
      <c r="AE656" s="32"/>
      <c r="AF656" s="34"/>
      <c r="AG656" s="13" t="str">
        <f t="shared" si="36"/>
        <v/>
      </c>
      <c r="AH656" s="13" t="s">
        <v>1066</v>
      </c>
    </row>
    <row r="657" spans="27:34" ht="14.25" x14ac:dyDescent="0.15">
      <c r="AA657" s="13">
        <f>IF(COUNTIF(AH657,"*"&amp;検索結果!$B$2&amp;"*"),1,0)</f>
        <v>1</v>
      </c>
      <c r="AB657" s="13">
        <f t="shared" si="34"/>
        <v>637</v>
      </c>
      <c r="AC657" s="13">
        <f t="shared" si="35"/>
        <v>637</v>
      </c>
      <c r="AD657" s="35"/>
      <c r="AE657" s="32"/>
      <c r="AF657" s="34"/>
      <c r="AG657" s="13" t="str">
        <f t="shared" si="36"/>
        <v/>
      </c>
      <c r="AH657" s="13" t="s">
        <v>1066</v>
      </c>
    </row>
    <row r="658" spans="27:34" ht="14.25" x14ac:dyDescent="0.15">
      <c r="AA658" s="13">
        <f>IF(COUNTIF(AH658,"*"&amp;検索結果!$B$2&amp;"*"),1,0)</f>
        <v>1</v>
      </c>
      <c r="AB658" s="13">
        <f t="shared" si="34"/>
        <v>638</v>
      </c>
      <c r="AC658" s="13">
        <f t="shared" si="35"/>
        <v>638</v>
      </c>
      <c r="AD658" s="35"/>
      <c r="AE658" s="32"/>
      <c r="AF658" s="34"/>
      <c r="AG658" s="13" t="str">
        <f t="shared" si="36"/>
        <v/>
      </c>
      <c r="AH658" s="13" t="s">
        <v>1066</v>
      </c>
    </row>
    <row r="659" spans="27:34" ht="14.25" x14ac:dyDescent="0.15">
      <c r="AA659" s="13">
        <f>IF(COUNTIF(AH659,"*"&amp;検索結果!$B$2&amp;"*"),1,0)</f>
        <v>1</v>
      </c>
      <c r="AB659" s="13">
        <f t="shared" si="34"/>
        <v>639</v>
      </c>
      <c r="AC659" s="13">
        <f t="shared" si="35"/>
        <v>639</v>
      </c>
      <c r="AD659" s="35"/>
      <c r="AE659" s="32"/>
      <c r="AF659" s="34"/>
      <c r="AG659" s="13" t="str">
        <f t="shared" si="36"/>
        <v/>
      </c>
      <c r="AH659" s="13" t="s">
        <v>1066</v>
      </c>
    </row>
    <row r="660" spans="27:34" ht="14.25" x14ac:dyDescent="0.15">
      <c r="AA660" s="13">
        <f>IF(COUNTIF(AH660,"*"&amp;検索結果!$B$2&amp;"*"),1,0)</f>
        <v>1</v>
      </c>
      <c r="AB660" s="13">
        <f t="shared" si="34"/>
        <v>640</v>
      </c>
      <c r="AC660" s="13">
        <f t="shared" si="35"/>
        <v>640</v>
      </c>
      <c r="AD660" s="35"/>
      <c r="AE660" s="32"/>
      <c r="AF660" s="34"/>
      <c r="AG660" s="13" t="str">
        <f t="shared" si="36"/>
        <v/>
      </c>
      <c r="AH660" s="13" t="s">
        <v>1066</v>
      </c>
    </row>
    <row r="661" spans="27:34" ht="14.25" x14ac:dyDescent="0.15">
      <c r="AA661" s="13">
        <f>IF(COUNTIF(AH661,"*"&amp;検索結果!$B$2&amp;"*"),1,0)</f>
        <v>1</v>
      </c>
      <c r="AB661" s="13">
        <f t="shared" si="34"/>
        <v>641</v>
      </c>
      <c r="AC661" s="13">
        <f t="shared" si="35"/>
        <v>641</v>
      </c>
      <c r="AD661" s="35"/>
      <c r="AE661" s="32"/>
      <c r="AF661" s="34"/>
      <c r="AG661" s="13" t="str">
        <f t="shared" si="36"/>
        <v/>
      </c>
      <c r="AH661" s="13" t="s">
        <v>1066</v>
      </c>
    </row>
    <row r="662" spans="27:34" ht="17.25" x14ac:dyDescent="0.15">
      <c r="AA662" s="13">
        <f>IF(COUNTIF(AH662,"*"&amp;検索結果!$B$2&amp;"*"),1,0)</f>
        <v>0</v>
      </c>
      <c r="AB662" s="13">
        <f t="shared" si="34"/>
        <v>641</v>
      </c>
      <c r="AC662" s="13" t="str">
        <f t="shared" si="35"/>
        <v/>
      </c>
      <c r="AD662" s="38" t="s">
        <v>541</v>
      </c>
      <c r="AE662" s="43"/>
      <c r="AF662" s="15"/>
      <c r="AG662" s="13" t="str">
        <f>PHONETIC(AD662)</f>
        <v>て</v>
      </c>
      <c r="AH662" s="13"/>
    </row>
    <row r="663" spans="27:34" ht="14.25" x14ac:dyDescent="0.15">
      <c r="AA663" s="13">
        <f>IF(COUNTIF(AH663,"*"&amp;検索結果!$B$2&amp;"*"),1,0)</f>
        <v>1</v>
      </c>
      <c r="AB663" s="13">
        <f t="shared" si="34"/>
        <v>642</v>
      </c>
      <c r="AC663" s="13">
        <f t="shared" si="35"/>
        <v>642</v>
      </c>
      <c r="AD663" s="18" t="s">
        <v>545</v>
      </c>
      <c r="AE663" s="45" t="s">
        <v>1023</v>
      </c>
      <c r="AF663" s="18"/>
      <c r="AG663" s="13" t="str">
        <f>PHONETIC(AD663)</f>
        <v>ＤＶＤ（けーすをふくむ）</v>
      </c>
      <c r="AH663" s="13" t="s">
        <v>1461</v>
      </c>
    </row>
    <row r="664" spans="27:34" ht="14.25" x14ac:dyDescent="0.15">
      <c r="AA664" s="13">
        <f>IF(COUNTIF(AH664,"*"&amp;検索結果!$B$2&amp;"*"),1,0)</f>
        <v>1</v>
      </c>
      <c r="AB664" s="13">
        <f t="shared" si="34"/>
        <v>643</v>
      </c>
      <c r="AC664" s="13">
        <f t="shared" si="35"/>
        <v>643</v>
      </c>
      <c r="AD664" s="18" t="s">
        <v>546</v>
      </c>
      <c r="AE664" s="24" t="s">
        <v>1024</v>
      </c>
      <c r="AF664" s="18" t="s">
        <v>932</v>
      </c>
      <c r="AG664" s="13" t="str">
        <f>PHONETIC(AD664)</f>
        <v>ＤＶＤぷれーやー</v>
      </c>
      <c r="AH664" s="13" t="s">
        <v>1462</v>
      </c>
    </row>
    <row r="665" spans="27:34" ht="14.25" x14ac:dyDescent="0.15">
      <c r="AA665" s="13">
        <f>IF(COUNTIF(AH665,"*"&amp;検索結果!$B$2&amp;"*"),1,0)</f>
        <v>1</v>
      </c>
      <c r="AB665" s="13">
        <f t="shared" si="34"/>
        <v>644</v>
      </c>
      <c r="AC665" s="13">
        <f t="shared" si="35"/>
        <v>644</v>
      </c>
      <c r="AD665" s="18" t="s">
        <v>542</v>
      </c>
      <c r="AE665" s="45" t="s">
        <v>1023</v>
      </c>
      <c r="AF665" s="18"/>
      <c r="AG665" s="13" t="str">
        <f>PHONETIC(AD665)</f>
        <v>てぃーぱっく</v>
      </c>
      <c r="AH665" s="13" t="s">
        <v>1463</v>
      </c>
    </row>
    <row r="666" spans="27:34" ht="14.25" x14ac:dyDescent="0.15">
      <c r="AA666" s="13">
        <f>IF(COUNTIF(AH666,"*"&amp;検索結果!$B$2&amp;"*"),1,0)</f>
        <v>1</v>
      </c>
      <c r="AB666" s="13">
        <f t="shared" si="34"/>
        <v>645</v>
      </c>
      <c r="AC666" s="13">
        <f t="shared" si="35"/>
        <v>645</v>
      </c>
      <c r="AD666" s="18" t="s">
        <v>543</v>
      </c>
      <c r="AE666" s="45" t="s">
        <v>1023</v>
      </c>
      <c r="AF666" s="18"/>
      <c r="AG666" s="13" t="str">
        <f t="shared" ref="AG666:AG701" si="37">PHONETIC(AD666)</f>
        <v>てぃっしゅぺーぱー</v>
      </c>
      <c r="AH666" s="13" t="s">
        <v>1464</v>
      </c>
    </row>
    <row r="667" spans="27:34" ht="27" x14ac:dyDescent="0.15">
      <c r="AA667" s="13">
        <f>IF(COUNTIF(AH667,"*"&amp;検索結果!$B$2&amp;"*"),1,0)</f>
        <v>1</v>
      </c>
      <c r="AB667" s="13">
        <f t="shared" si="34"/>
        <v>646</v>
      </c>
      <c r="AC667" s="13">
        <f t="shared" si="35"/>
        <v>646</v>
      </c>
      <c r="AD667" s="18" t="s">
        <v>544</v>
      </c>
      <c r="AE667" s="20" t="s">
        <v>1029</v>
      </c>
      <c r="AF667" s="18"/>
      <c r="AG667" s="13" t="str">
        <f t="shared" si="37"/>
        <v>てぃっしゅぼっくす（かみばこ）</v>
      </c>
      <c r="AH667" s="13" t="s">
        <v>1465</v>
      </c>
    </row>
    <row r="668" spans="27:34" ht="14.25" x14ac:dyDescent="0.15">
      <c r="AA668" s="13">
        <f>IF(COUNTIF(AH668,"*"&amp;検索結果!$B$2&amp;"*"),1,0)</f>
        <v>1</v>
      </c>
      <c r="AB668" s="13">
        <f t="shared" si="34"/>
        <v>647</v>
      </c>
      <c r="AC668" s="13">
        <f t="shared" si="35"/>
        <v>647</v>
      </c>
      <c r="AD668" s="18" t="s">
        <v>547</v>
      </c>
      <c r="AE668" s="19" t="s">
        <v>1026</v>
      </c>
      <c r="AF668" s="18" t="s">
        <v>153</v>
      </c>
      <c r="AG668" s="13" t="str">
        <f t="shared" si="37"/>
        <v>てーぶる</v>
      </c>
      <c r="AH668" s="13" t="s">
        <v>1466</v>
      </c>
    </row>
    <row r="669" spans="27:34" ht="14.25" x14ac:dyDescent="0.15">
      <c r="AA669" s="13">
        <f>IF(COUNTIF(AH669,"*"&amp;検索結果!$B$2&amp;"*"),1,0)</f>
        <v>1</v>
      </c>
      <c r="AB669" s="13">
        <f t="shared" si="34"/>
        <v>648</v>
      </c>
      <c r="AC669" s="13">
        <f t="shared" si="35"/>
        <v>648</v>
      </c>
      <c r="AD669" s="18" t="s">
        <v>548</v>
      </c>
      <c r="AE669" s="45" t="s">
        <v>1023</v>
      </c>
      <c r="AF669" s="18"/>
      <c r="AG669" s="13" t="str">
        <f t="shared" si="37"/>
        <v>てがみ</v>
      </c>
      <c r="AH669" s="13" t="s">
        <v>1467</v>
      </c>
    </row>
    <row r="670" spans="27:34" ht="14.25" x14ac:dyDescent="0.15">
      <c r="AA670" s="13">
        <f>IF(COUNTIF(AH670,"*"&amp;検索結果!$B$2&amp;"*"),1,0)</f>
        <v>1</v>
      </c>
      <c r="AB670" s="13">
        <f t="shared" si="34"/>
        <v>649</v>
      </c>
      <c r="AC670" s="13">
        <f t="shared" si="35"/>
        <v>649</v>
      </c>
      <c r="AD670" s="18" t="s">
        <v>549</v>
      </c>
      <c r="AE670" s="24" t="s">
        <v>1024</v>
      </c>
      <c r="AF670" s="18"/>
      <c r="AG670" s="13" t="str">
        <f t="shared" si="37"/>
        <v>てつあれい</v>
      </c>
      <c r="AH670" s="13" t="s">
        <v>1468</v>
      </c>
    </row>
    <row r="671" spans="27:34" ht="40.5" x14ac:dyDescent="0.15">
      <c r="AA671" s="13">
        <f>IF(COUNTIF(AH671,"*"&amp;検索結果!$B$2&amp;"*"),1,0)</f>
        <v>1</v>
      </c>
      <c r="AB671" s="13">
        <f t="shared" si="34"/>
        <v>650</v>
      </c>
      <c r="AC671" s="13">
        <f t="shared" si="35"/>
        <v>650</v>
      </c>
      <c r="AD671" s="18" t="s">
        <v>550</v>
      </c>
      <c r="AE671" s="19" t="s">
        <v>1025</v>
      </c>
      <c r="AF671" s="18" t="s">
        <v>84</v>
      </c>
      <c r="AG671" s="13" t="str">
        <f t="shared" si="37"/>
        <v>てつぱいぷ</v>
      </c>
      <c r="AH671" s="13" t="s">
        <v>1469</v>
      </c>
    </row>
    <row r="672" spans="27:34" ht="14.25" x14ac:dyDescent="0.15">
      <c r="AA672" s="13">
        <f>IF(COUNTIF(AH672,"*"&amp;検索結果!$B$2&amp;"*"),1,0)</f>
        <v>1</v>
      </c>
      <c r="AB672" s="13">
        <f t="shared" si="34"/>
        <v>651</v>
      </c>
      <c r="AC672" s="13">
        <f t="shared" si="35"/>
        <v>651</v>
      </c>
      <c r="AD672" s="22" t="s">
        <v>551</v>
      </c>
      <c r="AE672" s="45" t="s">
        <v>1023</v>
      </c>
      <c r="AF672" s="22"/>
      <c r="AG672" s="13" t="str">
        <f t="shared" si="37"/>
        <v>てにすぼーる</v>
      </c>
      <c r="AH672" s="13" t="s">
        <v>1470</v>
      </c>
    </row>
    <row r="673" spans="27:34" ht="14.25" x14ac:dyDescent="0.15">
      <c r="AA673" s="13">
        <f>IF(COUNTIF(AH673,"*"&amp;検索結果!$B$2&amp;"*"),1,0)</f>
        <v>1</v>
      </c>
      <c r="AB673" s="13">
        <f t="shared" si="34"/>
        <v>652</v>
      </c>
      <c r="AC673" s="13">
        <f t="shared" si="35"/>
        <v>652</v>
      </c>
      <c r="AD673" s="22" t="s">
        <v>552</v>
      </c>
      <c r="AE673" s="45" t="s">
        <v>1023</v>
      </c>
      <c r="AF673" s="22" t="s">
        <v>976</v>
      </c>
      <c r="AG673" s="13" t="str">
        <f t="shared" si="37"/>
        <v>てにすらけっと</v>
      </c>
      <c r="AH673" s="13" t="s">
        <v>1471</v>
      </c>
    </row>
    <row r="674" spans="27:34" ht="14.25" x14ac:dyDescent="0.15">
      <c r="AA674" s="13">
        <f>IF(COUNTIF(AH674,"*"&amp;検索結果!$B$2&amp;"*"),1,0)</f>
        <v>1</v>
      </c>
      <c r="AB674" s="13">
        <f t="shared" si="34"/>
        <v>653</v>
      </c>
      <c r="AC674" s="13">
        <f t="shared" si="35"/>
        <v>653</v>
      </c>
      <c r="AD674" s="18" t="s">
        <v>553</v>
      </c>
      <c r="AE674" s="45" t="s">
        <v>1023</v>
      </c>
      <c r="AF674" s="18"/>
      <c r="AG674" s="13" t="str">
        <f t="shared" si="37"/>
        <v>てぶくろ</v>
      </c>
      <c r="AH674" s="13" t="s">
        <v>1472</v>
      </c>
    </row>
    <row r="675" spans="27:34" ht="14.25" x14ac:dyDescent="0.15">
      <c r="AA675" s="13">
        <f>IF(COUNTIF(AH675,"*"&amp;検索結果!$B$2&amp;"*"),1,0)</f>
        <v>1</v>
      </c>
      <c r="AB675" s="13">
        <f t="shared" si="34"/>
        <v>654</v>
      </c>
      <c r="AC675" s="13">
        <f t="shared" si="35"/>
        <v>654</v>
      </c>
      <c r="AD675" s="18" t="s">
        <v>554</v>
      </c>
      <c r="AE675" s="21" t="s">
        <v>110</v>
      </c>
      <c r="AF675" s="18" t="s">
        <v>0</v>
      </c>
      <c r="AG675" s="13" t="str">
        <f t="shared" si="37"/>
        <v>てれび（ぶらうんかん・えきしょう・ぷらずま）</v>
      </c>
      <c r="AH675" s="13" t="s">
        <v>1473</v>
      </c>
    </row>
    <row r="676" spans="27:34" ht="14.25" x14ac:dyDescent="0.15">
      <c r="AA676" s="13">
        <f>IF(COUNTIF(AH676,"*"&amp;検索結果!$B$2&amp;"*"),1,0)</f>
        <v>1</v>
      </c>
      <c r="AB676" s="13">
        <f t="shared" si="34"/>
        <v>655</v>
      </c>
      <c r="AC676" s="13">
        <f t="shared" si="35"/>
        <v>655</v>
      </c>
      <c r="AD676" s="18" t="s">
        <v>555</v>
      </c>
      <c r="AE676" s="24" t="s">
        <v>1024</v>
      </c>
      <c r="AF676" s="18" t="s">
        <v>932</v>
      </c>
      <c r="AG676" s="13" t="str">
        <f t="shared" si="37"/>
        <v>てれびげーむき</v>
      </c>
      <c r="AH676" s="13" t="s">
        <v>1474</v>
      </c>
    </row>
    <row r="677" spans="27:34" ht="14.25" x14ac:dyDescent="0.15">
      <c r="AA677" s="13">
        <f>IF(COUNTIF(AH677,"*"&amp;検索結果!$B$2&amp;"*"),1,0)</f>
        <v>1</v>
      </c>
      <c r="AB677" s="13">
        <f t="shared" si="34"/>
        <v>656</v>
      </c>
      <c r="AC677" s="13">
        <f t="shared" si="35"/>
        <v>656</v>
      </c>
      <c r="AD677" s="18" t="s">
        <v>556</v>
      </c>
      <c r="AE677" s="19" t="s">
        <v>1026</v>
      </c>
      <c r="AF677" s="22" t="s">
        <v>153</v>
      </c>
      <c r="AG677" s="13" t="str">
        <f t="shared" si="37"/>
        <v>てれびだい</v>
      </c>
      <c r="AH677" s="13" t="s">
        <v>1475</v>
      </c>
    </row>
    <row r="678" spans="27:34" ht="27" x14ac:dyDescent="0.15">
      <c r="AA678" s="13">
        <f>IF(COUNTIF(AH678,"*"&amp;検索結果!$B$2&amp;"*"),1,0)</f>
        <v>1</v>
      </c>
      <c r="AB678" s="13">
        <f t="shared" si="34"/>
        <v>657</v>
      </c>
      <c r="AC678" s="13">
        <f t="shared" si="35"/>
        <v>657</v>
      </c>
      <c r="AD678" s="18" t="s">
        <v>557</v>
      </c>
      <c r="AE678" s="20" t="s">
        <v>1029</v>
      </c>
      <c r="AF678" s="18"/>
      <c r="AG678" s="13" t="str">
        <f t="shared" si="37"/>
        <v>でんかせいひんのだんぼーる</v>
      </c>
      <c r="AH678" s="13" t="s">
        <v>1476</v>
      </c>
    </row>
    <row r="679" spans="27:34" ht="40.5" x14ac:dyDescent="0.15">
      <c r="AA679" s="13">
        <f>IF(COUNTIF(AH679,"*"&amp;検索結果!$B$2&amp;"*"),1,0)</f>
        <v>1</v>
      </c>
      <c r="AB679" s="13">
        <f t="shared" si="34"/>
        <v>658</v>
      </c>
      <c r="AC679" s="13">
        <f t="shared" si="35"/>
        <v>658</v>
      </c>
      <c r="AD679" s="18" t="s">
        <v>558</v>
      </c>
      <c r="AE679" s="45" t="s">
        <v>1023</v>
      </c>
      <c r="AF679" s="18" t="s">
        <v>116</v>
      </c>
      <c r="AG679" s="13" t="str">
        <f t="shared" si="37"/>
        <v>でんきかーぺっと</v>
      </c>
      <c r="AH679" s="13" t="s">
        <v>1477</v>
      </c>
    </row>
    <row r="680" spans="27:34" ht="14.25" x14ac:dyDescent="0.15">
      <c r="AA680" s="13">
        <f>IF(COUNTIF(AH680,"*"&amp;検索結果!$B$2&amp;"*"),1,0)</f>
        <v>1</v>
      </c>
      <c r="AB680" s="13">
        <f t="shared" si="34"/>
        <v>659</v>
      </c>
      <c r="AC680" s="13">
        <f t="shared" si="35"/>
        <v>659</v>
      </c>
      <c r="AD680" s="18" t="s">
        <v>558</v>
      </c>
      <c r="AE680" s="19" t="s">
        <v>1026</v>
      </c>
      <c r="AF680" s="18" t="s">
        <v>115</v>
      </c>
      <c r="AG680" s="13" t="str">
        <f t="shared" si="37"/>
        <v>でんきかーぺっと</v>
      </c>
      <c r="AH680" s="13" t="s">
        <v>1477</v>
      </c>
    </row>
    <row r="681" spans="27:34" ht="14.25" x14ac:dyDescent="0.15">
      <c r="AA681" s="13">
        <f>IF(COUNTIF(AH681,"*"&amp;検索結果!$B$2&amp;"*"),1,0)</f>
        <v>1</v>
      </c>
      <c r="AB681" s="13">
        <f t="shared" si="34"/>
        <v>660</v>
      </c>
      <c r="AC681" s="13">
        <f t="shared" si="35"/>
        <v>660</v>
      </c>
      <c r="AD681" s="22" t="s">
        <v>559</v>
      </c>
      <c r="AE681" s="24" t="s">
        <v>1024</v>
      </c>
      <c r="AF681" s="18" t="s">
        <v>932</v>
      </c>
      <c r="AG681" s="13" t="str">
        <f t="shared" si="37"/>
        <v>でんきしぇーばー</v>
      </c>
      <c r="AH681" s="13" t="s">
        <v>1478</v>
      </c>
    </row>
    <row r="682" spans="27:34" ht="14.25" x14ac:dyDescent="0.15">
      <c r="AA682" s="13">
        <f>IF(COUNTIF(AH682,"*"&amp;検索結果!$B$2&amp;"*"),1,0)</f>
        <v>1</v>
      </c>
      <c r="AB682" s="13">
        <f t="shared" si="34"/>
        <v>661</v>
      </c>
      <c r="AC682" s="13">
        <f t="shared" si="35"/>
        <v>661</v>
      </c>
      <c r="AD682" s="18" t="s">
        <v>560</v>
      </c>
      <c r="AE682" s="24" t="s">
        <v>1024</v>
      </c>
      <c r="AF682" s="18"/>
      <c r="AG682" s="13" t="str">
        <f t="shared" si="37"/>
        <v>でんきすたんど</v>
      </c>
      <c r="AH682" s="13" t="s">
        <v>1479</v>
      </c>
    </row>
    <row r="683" spans="27:34" ht="14.25" x14ac:dyDescent="0.15">
      <c r="AA683" s="13">
        <f>IF(COUNTIF(AH683,"*"&amp;検索結果!$B$2&amp;"*"),1,0)</f>
        <v>1</v>
      </c>
      <c r="AB683" s="13">
        <f t="shared" si="34"/>
        <v>662</v>
      </c>
      <c r="AC683" s="13">
        <f t="shared" si="35"/>
        <v>662</v>
      </c>
      <c r="AD683" s="18" t="s">
        <v>561</v>
      </c>
      <c r="AE683" s="24" t="s">
        <v>1024</v>
      </c>
      <c r="AF683" s="18"/>
      <c r="AG683" s="13" t="str">
        <f t="shared" si="37"/>
        <v>でんきすとーぶ</v>
      </c>
      <c r="AH683" s="13" t="s">
        <v>1480</v>
      </c>
    </row>
    <row r="684" spans="27:34" ht="14.25" x14ac:dyDescent="0.15">
      <c r="AA684" s="13">
        <f>IF(COUNTIF(AH684,"*"&amp;検索結果!$B$2&amp;"*"),1,0)</f>
        <v>1</v>
      </c>
      <c r="AB684" s="13">
        <f t="shared" si="34"/>
        <v>663</v>
      </c>
      <c r="AC684" s="13">
        <f t="shared" si="35"/>
        <v>663</v>
      </c>
      <c r="AD684" s="18" t="s">
        <v>562</v>
      </c>
      <c r="AE684" s="24" t="s">
        <v>1024</v>
      </c>
      <c r="AF684" s="18"/>
      <c r="AG684" s="13" t="str">
        <f t="shared" si="37"/>
        <v>でんきぽっと</v>
      </c>
      <c r="AH684" s="13" t="s">
        <v>1481</v>
      </c>
    </row>
    <row r="685" spans="27:34" ht="14.25" x14ac:dyDescent="0.15">
      <c r="AA685" s="13">
        <f>IF(COUNTIF(AH685,"*"&amp;検索結果!$B$2&amp;"*"),1,0)</f>
        <v>1</v>
      </c>
      <c r="AB685" s="13">
        <f t="shared" si="34"/>
        <v>664</v>
      </c>
      <c r="AC685" s="13">
        <f t="shared" si="35"/>
        <v>664</v>
      </c>
      <c r="AD685" s="18" t="s">
        <v>563</v>
      </c>
      <c r="AE685" s="45" t="s">
        <v>1023</v>
      </c>
      <c r="AF685" s="18"/>
      <c r="AG685" s="13" t="str">
        <f t="shared" si="37"/>
        <v>でんきもうふ</v>
      </c>
      <c r="AH685" s="13" t="s">
        <v>1482</v>
      </c>
    </row>
    <row r="686" spans="27:34" ht="40.5" x14ac:dyDescent="0.15">
      <c r="AA686" s="13">
        <f>IF(COUNTIF(AH686,"*"&amp;検索結果!$B$2&amp;"*"),1,0)</f>
        <v>1</v>
      </c>
      <c r="AB686" s="13">
        <f t="shared" si="34"/>
        <v>665</v>
      </c>
      <c r="AC686" s="13">
        <f t="shared" si="35"/>
        <v>665</v>
      </c>
      <c r="AD686" s="18" t="s">
        <v>564</v>
      </c>
      <c r="AE686" s="24" t="s">
        <v>1024</v>
      </c>
      <c r="AF686" s="18" t="s">
        <v>178</v>
      </c>
      <c r="AG686" s="13" t="str">
        <f t="shared" si="37"/>
        <v>でんきゅう（はくねつとう・けいこうとう）</v>
      </c>
      <c r="AH686" s="13" t="s">
        <v>1483</v>
      </c>
    </row>
    <row r="687" spans="27:34" ht="14.25" x14ac:dyDescent="0.15">
      <c r="AA687" s="13">
        <f>IF(COUNTIF(AH687,"*"&amp;検索結果!$B$2&amp;"*"),1,0)</f>
        <v>1</v>
      </c>
      <c r="AB687" s="13">
        <f t="shared" si="34"/>
        <v>666</v>
      </c>
      <c r="AC687" s="13">
        <f t="shared" si="35"/>
        <v>666</v>
      </c>
      <c r="AD687" s="18" t="s">
        <v>565</v>
      </c>
      <c r="AE687" s="24" t="s">
        <v>1024</v>
      </c>
      <c r="AF687" s="18" t="s">
        <v>994</v>
      </c>
      <c r="AG687" s="13" t="str">
        <f t="shared" si="37"/>
        <v>でんしじしょ</v>
      </c>
      <c r="AH687" s="13" t="s">
        <v>1484</v>
      </c>
    </row>
    <row r="688" spans="27:34" ht="27" x14ac:dyDescent="0.15">
      <c r="AA688" s="13">
        <f>IF(COUNTIF(AH688,"*"&amp;検索結果!$B$2&amp;"*"),1,0)</f>
        <v>1</v>
      </c>
      <c r="AB688" s="13">
        <f t="shared" si="34"/>
        <v>667</v>
      </c>
      <c r="AC688" s="13">
        <f t="shared" si="35"/>
        <v>667</v>
      </c>
      <c r="AD688" s="18" t="s">
        <v>566</v>
      </c>
      <c r="AE688" s="19" t="s">
        <v>1026</v>
      </c>
      <c r="AF688" s="22" t="s">
        <v>953</v>
      </c>
      <c r="AG688" s="13" t="str">
        <f t="shared" si="37"/>
        <v>でんしぴあの</v>
      </c>
      <c r="AH688" s="13" t="s">
        <v>1485</v>
      </c>
    </row>
    <row r="689" spans="27:34" ht="27" x14ac:dyDescent="0.15">
      <c r="AA689" s="13">
        <f>IF(COUNTIF(AH689,"*"&amp;検索結果!$B$2&amp;"*"),1,0)</f>
        <v>1</v>
      </c>
      <c r="AB689" s="13">
        <f t="shared" si="34"/>
        <v>668</v>
      </c>
      <c r="AC689" s="13">
        <f t="shared" si="35"/>
        <v>668</v>
      </c>
      <c r="AD689" s="18" t="s">
        <v>567</v>
      </c>
      <c r="AE689" s="19" t="s">
        <v>1025</v>
      </c>
      <c r="AF689" s="18" t="s">
        <v>60</v>
      </c>
      <c r="AG689" s="13" t="str">
        <f t="shared" si="37"/>
        <v>でんしれんじ</v>
      </c>
      <c r="AH689" s="13" t="s">
        <v>1486</v>
      </c>
    </row>
    <row r="690" spans="27:34" ht="14.25" x14ac:dyDescent="0.15">
      <c r="AA690" s="13">
        <f>IF(COUNTIF(AH690,"*"&amp;検索結果!$B$2&amp;"*"),1,0)</f>
        <v>1</v>
      </c>
      <c r="AB690" s="13">
        <f t="shared" si="34"/>
        <v>669</v>
      </c>
      <c r="AC690" s="13">
        <f t="shared" si="35"/>
        <v>669</v>
      </c>
      <c r="AD690" s="18" t="s">
        <v>568</v>
      </c>
      <c r="AE690" s="24" t="s">
        <v>1024</v>
      </c>
      <c r="AF690" s="18"/>
      <c r="AG690" s="13" t="str">
        <f t="shared" si="37"/>
        <v>でんせん・でんきこーどるい</v>
      </c>
      <c r="AH690" s="13" t="s">
        <v>1487</v>
      </c>
    </row>
    <row r="691" spans="27:34" ht="27" x14ac:dyDescent="0.15">
      <c r="AA691" s="13">
        <f>IF(COUNTIF(AH691,"*"&amp;検索結果!$B$2&amp;"*"),1,0)</f>
        <v>1</v>
      </c>
      <c r="AB691" s="13">
        <f t="shared" si="34"/>
        <v>670</v>
      </c>
      <c r="AC691" s="13">
        <f t="shared" si="35"/>
        <v>670</v>
      </c>
      <c r="AD691" s="22" t="s">
        <v>905</v>
      </c>
      <c r="AE691" s="19" t="s">
        <v>1025</v>
      </c>
      <c r="AF691" s="18" t="s">
        <v>60</v>
      </c>
      <c r="AG691" s="13" t="str">
        <f t="shared" si="37"/>
        <v>てんたいぼうえんきょう</v>
      </c>
      <c r="AH691" s="13" t="s">
        <v>1488</v>
      </c>
    </row>
    <row r="692" spans="27:34" ht="14.25" x14ac:dyDescent="0.15">
      <c r="AA692" s="13">
        <f>IF(COUNTIF(AH692,"*"&amp;検索結果!$B$2&amp;"*"),1,0)</f>
        <v>1</v>
      </c>
      <c r="AB692" s="13">
        <f t="shared" si="34"/>
        <v>671</v>
      </c>
      <c r="AC692" s="13">
        <f t="shared" si="35"/>
        <v>671</v>
      </c>
      <c r="AD692" s="18" t="s">
        <v>569</v>
      </c>
      <c r="AE692" s="24" t="s">
        <v>1024</v>
      </c>
      <c r="AF692" s="18" t="s">
        <v>932</v>
      </c>
      <c r="AG692" s="13" t="str">
        <f t="shared" si="37"/>
        <v>でんたく</v>
      </c>
      <c r="AH692" s="13" t="s">
        <v>1489</v>
      </c>
    </row>
    <row r="693" spans="27:34" ht="27" x14ac:dyDescent="0.15">
      <c r="AA693" s="13">
        <f>IF(COUNTIF(AH693,"*"&amp;検索結果!$B$2&amp;"*"),1,0)</f>
        <v>1</v>
      </c>
      <c r="AB693" s="13">
        <f t="shared" si="34"/>
        <v>672</v>
      </c>
      <c r="AC693" s="13">
        <f t="shared" si="35"/>
        <v>672</v>
      </c>
      <c r="AD693" s="18" t="s">
        <v>1022</v>
      </c>
      <c r="AE693" s="16" t="s">
        <v>97</v>
      </c>
      <c r="AF693" s="18" t="s">
        <v>111</v>
      </c>
      <c r="AG693" s="13" t="str">
        <f t="shared" si="37"/>
        <v>でんち（かんでんち）</v>
      </c>
      <c r="AH693" s="13" t="s">
        <v>1490</v>
      </c>
    </row>
    <row r="694" spans="27:34" ht="27" x14ac:dyDescent="0.15">
      <c r="AA694" s="13">
        <f>IF(COUNTIF(AH694,"*"&amp;検索結果!$B$2&amp;"*"),1,0)</f>
        <v>1</v>
      </c>
      <c r="AB694" s="13">
        <f t="shared" si="34"/>
        <v>673</v>
      </c>
      <c r="AC694" s="13">
        <f t="shared" si="35"/>
        <v>673</v>
      </c>
      <c r="AD694" s="18" t="s">
        <v>1003</v>
      </c>
      <c r="AE694" s="45" t="s">
        <v>1023</v>
      </c>
      <c r="AF694" s="18" t="s">
        <v>1002</v>
      </c>
      <c r="AG694" s="13" t="str">
        <f t="shared" si="37"/>
        <v>てんてきぱっく・ちゅーぶるい（ざいたくいりょうはいきぶつ）</v>
      </c>
      <c r="AH694" s="13" t="s">
        <v>1491</v>
      </c>
    </row>
    <row r="695" spans="27:34" ht="14.25" x14ac:dyDescent="0.15">
      <c r="AA695" s="13">
        <f>IF(COUNTIF(AH695,"*"&amp;検索結果!$B$2&amp;"*"),1,0)</f>
        <v>1</v>
      </c>
      <c r="AB695" s="13">
        <f t="shared" si="34"/>
        <v>674</v>
      </c>
      <c r="AC695" s="13">
        <f t="shared" si="35"/>
        <v>674</v>
      </c>
      <c r="AD695" s="18" t="s">
        <v>570</v>
      </c>
      <c r="AE695" s="19" t="s">
        <v>1026</v>
      </c>
      <c r="AF695" s="18" t="s">
        <v>76</v>
      </c>
      <c r="AG695" s="13" t="str">
        <f t="shared" si="37"/>
        <v>てんと（ほねぐみとぬのせっと）</v>
      </c>
      <c r="AH695" s="13" t="s">
        <v>1492</v>
      </c>
    </row>
    <row r="696" spans="27:34" ht="27" x14ac:dyDescent="0.15">
      <c r="AA696" s="13">
        <f>IF(COUNTIF(AH696,"*"&amp;検索結果!$B$2&amp;"*"),1,0)</f>
        <v>1</v>
      </c>
      <c r="AB696" s="13">
        <f t="shared" si="34"/>
        <v>675</v>
      </c>
      <c r="AC696" s="13">
        <f t="shared" si="35"/>
        <v>675</v>
      </c>
      <c r="AD696" s="22" t="s">
        <v>888</v>
      </c>
      <c r="AE696" s="19" t="s">
        <v>1026</v>
      </c>
      <c r="AF696" s="18" t="s">
        <v>946</v>
      </c>
      <c r="AG696" s="13" t="str">
        <f t="shared" si="37"/>
        <v>でんどうあしすとつきじてんしゃ・さんりんじてんしゃ</v>
      </c>
      <c r="AH696" s="13" t="s">
        <v>1493</v>
      </c>
    </row>
    <row r="697" spans="27:34" ht="27" x14ac:dyDescent="0.15">
      <c r="AA697" s="13">
        <f>IF(COUNTIF(AH697,"*"&amp;検索結果!$B$2&amp;"*"),1,0)</f>
        <v>1</v>
      </c>
      <c r="AB697" s="13">
        <f t="shared" si="34"/>
        <v>676</v>
      </c>
      <c r="AC697" s="13">
        <f t="shared" si="35"/>
        <v>676</v>
      </c>
      <c r="AD697" s="18" t="s">
        <v>969</v>
      </c>
      <c r="AE697" s="19" t="s">
        <v>1026</v>
      </c>
      <c r="AF697" s="18" t="s">
        <v>947</v>
      </c>
      <c r="AG697" s="13" t="str">
        <f t="shared" si="37"/>
        <v>でんどうくるまいす（１かいのもうしこみにつき１台まで）</v>
      </c>
      <c r="AH697" s="13" t="s">
        <v>1494</v>
      </c>
    </row>
    <row r="698" spans="27:34" ht="27" x14ac:dyDescent="0.15">
      <c r="AA698" s="13">
        <f>IF(COUNTIF(AH698,"*"&amp;検索結果!$B$2&amp;"*"),1,0)</f>
        <v>1</v>
      </c>
      <c r="AB698" s="13">
        <f t="shared" si="34"/>
        <v>677</v>
      </c>
      <c r="AC698" s="13">
        <f t="shared" si="35"/>
        <v>677</v>
      </c>
      <c r="AD698" s="18" t="s">
        <v>571</v>
      </c>
      <c r="AE698" s="19" t="s">
        <v>1025</v>
      </c>
      <c r="AF698" s="18" t="s">
        <v>995</v>
      </c>
      <c r="AG698" s="13" t="str">
        <f t="shared" si="37"/>
        <v>でんどうこうぐ</v>
      </c>
      <c r="AH698" s="13" t="s">
        <v>1495</v>
      </c>
    </row>
    <row r="699" spans="27:34" ht="14.25" x14ac:dyDescent="0.15">
      <c r="AA699" s="13">
        <f>IF(COUNTIF(AH699,"*"&amp;検索結果!$B$2&amp;"*"),1,0)</f>
        <v>1</v>
      </c>
      <c r="AB699" s="13">
        <f t="shared" si="34"/>
        <v>678</v>
      </c>
      <c r="AC699" s="13">
        <f t="shared" si="35"/>
        <v>678</v>
      </c>
      <c r="AD699" s="18" t="s">
        <v>572</v>
      </c>
      <c r="AE699" s="45" t="s">
        <v>1023</v>
      </c>
      <c r="AF699" s="22" t="s">
        <v>932</v>
      </c>
      <c r="AG699" s="13" t="str">
        <f t="shared" si="37"/>
        <v>でんどうはぶらし</v>
      </c>
      <c r="AH699" s="13" t="s">
        <v>1496</v>
      </c>
    </row>
    <row r="700" spans="27:34" ht="14.25" x14ac:dyDescent="0.15">
      <c r="AA700" s="13">
        <f>IF(COUNTIF(AH700,"*"&amp;検索結果!$B$2&amp;"*"),1,0)</f>
        <v>1</v>
      </c>
      <c r="AB700" s="13">
        <f t="shared" si="34"/>
        <v>679</v>
      </c>
      <c r="AC700" s="13">
        <f t="shared" si="35"/>
        <v>679</v>
      </c>
      <c r="AD700" s="18" t="s">
        <v>573</v>
      </c>
      <c r="AE700" s="45" t="s">
        <v>1023</v>
      </c>
      <c r="AF700" s="18" t="s">
        <v>142</v>
      </c>
      <c r="AG700" s="13" t="str">
        <f t="shared" si="37"/>
        <v>てんぷらあぶら（はい・しん・しょくようあぶら）</v>
      </c>
      <c r="AH700" s="13" t="s">
        <v>1497</v>
      </c>
    </row>
    <row r="701" spans="27:34" ht="14.25" x14ac:dyDescent="0.15">
      <c r="AA701" s="13">
        <f>IF(COUNTIF(AH701,"*"&amp;検索結果!$B$2&amp;"*"),1,0)</f>
        <v>1</v>
      </c>
      <c r="AB701" s="13">
        <f t="shared" si="34"/>
        <v>680</v>
      </c>
      <c r="AC701" s="13">
        <f t="shared" si="35"/>
        <v>680</v>
      </c>
      <c r="AD701" s="18" t="s">
        <v>574</v>
      </c>
      <c r="AE701" s="24" t="s">
        <v>1024</v>
      </c>
      <c r="AF701" s="18" t="s">
        <v>47</v>
      </c>
      <c r="AG701" s="13" t="str">
        <f t="shared" si="37"/>
        <v>でんわき（ＦＡＸふくむ）</v>
      </c>
      <c r="AH701" s="13" t="s">
        <v>1498</v>
      </c>
    </row>
    <row r="702" spans="27:34" ht="14.25" x14ac:dyDescent="0.15">
      <c r="AA702" s="13"/>
      <c r="AB702" s="13">
        <f t="shared" si="34"/>
        <v>680</v>
      </c>
      <c r="AC702" s="13"/>
      <c r="AD702" s="31"/>
      <c r="AE702" s="48"/>
      <c r="AF702" s="31"/>
      <c r="AG702" s="13"/>
      <c r="AH702" s="13"/>
    </row>
    <row r="703" spans="27:34" ht="14.25" x14ac:dyDescent="0.15">
      <c r="AA703" s="13"/>
      <c r="AB703" s="13">
        <f t="shared" si="34"/>
        <v>680</v>
      </c>
      <c r="AC703" s="13"/>
      <c r="AD703" s="31"/>
      <c r="AE703" s="48"/>
      <c r="AF703" s="31"/>
      <c r="AG703" s="13"/>
      <c r="AH703" s="13"/>
    </row>
    <row r="704" spans="27:34" ht="14.25" x14ac:dyDescent="0.15">
      <c r="AA704" s="13"/>
      <c r="AB704" s="13">
        <f t="shared" si="34"/>
        <v>680</v>
      </c>
      <c r="AC704" s="13"/>
      <c r="AD704" s="31"/>
      <c r="AE704" s="48"/>
      <c r="AF704" s="31"/>
      <c r="AG704" s="13"/>
      <c r="AH704" s="13"/>
    </row>
    <row r="705" spans="27:34" ht="14.25" x14ac:dyDescent="0.15">
      <c r="AA705" s="13"/>
      <c r="AB705" s="13">
        <f t="shared" si="34"/>
        <v>680</v>
      </c>
      <c r="AC705" s="13"/>
      <c r="AD705" s="31"/>
      <c r="AE705" s="48"/>
      <c r="AF705" s="31"/>
      <c r="AG705" s="13"/>
      <c r="AH705" s="13"/>
    </row>
    <row r="706" spans="27:34" ht="14.25" x14ac:dyDescent="0.15">
      <c r="AA706" s="13"/>
      <c r="AB706" s="13">
        <f t="shared" si="34"/>
        <v>680</v>
      </c>
      <c r="AC706" s="13"/>
      <c r="AD706" s="31"/>
      <c r="AE706" s="48"/>
      <c r="AF706" s="31"/>
      <c r="AG706" s="13"/>
      <c r="AH706" s="13"/>
    </row>
    <row r="707" spans="27:34" ht="14.25" x14ac:dyDescent="0.15">
      <c r="AA707" s="13"/>
      <c r="AB707" s="13">
        <f t="shared" si="34"/>
        <v>680</v>
      </c>
      <c r="AC707" s="13"/>
      <c r="AD707" s="31"/>
      <c r="AE707" s="48"/>
      <c r="AF707" s="31"/>
      <c r="AG707" s="13"/>
      <c r="AH707" s="13"/>
    </row>
    <row r="708" spans="27:34" ht="14.25" x14ac:dyDescent="0.15">
      <c r="AA708" s="13"/>
      <c r="AB708" s="13">
        <f t="shared" ref="AB708:AB771" si="38">IF(AA708&lt;&gt;0,AB707+AA708,AB707)</f>
        <v>680</v>
      </c>
      <c r="AC708" s="13"/>
      <c r="AD708" s="31"/>
      <c r="AE708" s="48"/>
      <c r="AF708" s="31"/>
      <c r="AG708" s="13"/>
      <c r="AH708" s="13"/>
    </row>
    <row r="709" spans="27:34" ht="14.25" x14ac:dyDescent="0.15">
      <c r="AA709" s="13"/>
      <c r="AB709" s="13">
        <f t="shared" si="38"/>
        <v>680</v>
      </c>
      <c r="AC709" s="13"/>
      <c r="AD709" s="31"/>
      <c r="AE709" s="48"/>
      <c r="AF709" s="31"/>
      <c r="AG709" s="13"/>
      <c r="AH709" s="13"/>
    </row>
    <row r="710" spans="27:34" ht="14.25" x14ac:dyDescent="0.15">
      <c r="AA710" s="13"/>
      <c r="AB710" s="13">
        <f t="shared" si="38"/>
        <v>680</v>
      </c>
      <c r="AC710" s="13"/>
      <c r="AD710" s="31"/>
      <c r="AE710" s="48"/>
      <c r="AF710" s="31"/>
      <c r="AG710" s="13"/>
      <c r="AH710" s="13"/>
    </row>
    <row r="711" spans="27:34" ht="14.25" x14ac:dyDescent="0.15">
      <c r="AA711" s="13"/>
      <c r="AB711" s="13">
        <f t="shared" si="38"/>
        <v>680</v>
      </c>
      <c r="AC711" s="13"/>
      <c r="AD711" s="31"/>
      <c r="AE711" s="48"/>
      <c r="AF711" s="31"/>
      <c r="AG711" s="13"/>
      <c r="AH711" s="13"/>
    </row>
    <row r="712" spans="27:34" ht="14.25" x14ac:dyDescent="0.15">
      <c r="AA712" s="13"/>
      <c r="AB712" s="13">
        <f t="shared" si="38"/>
        <v>680</v>
      </c>
      <c r="AC712" s="13"/>
      <c r="AD712" s="31"/>
      <c r="AE712" s="48"/>
      <c r="AF712" s="31"/>
      <c r="AG712" s="13"/>
      <c r="AH712" s="13"/>
    </row>
    <row r="713" spans="27:34" ht="14.25" x14ac:dyDescent="0.15">
      <c r="AA713" s="13"/>
      <c r="AB713" s="13">
        <f t="shared" si="38"/>
        <v>680</v>
      </c>
      <c r="AC713" s="13"/>
      <c r="AD713" s="31"/>
      <c r="AE713" s="48"/>
      <c r="AF713" s="31"/>
      <c r="AG713" s="13"/>
      <c r="AH713" s="13"/>
    </row>
    <row r="714" spans="27:34" ht="14.25" x14ac:dyDescent="0.15">
      <c r="AA714" s="13"/>
      <c r="AB714" s="13">
        <f t="shared" si="38"/>
        <v>680</v>
      </c>
      <c r="AC714" s="13"/>
      <c r="AD714" s="31"/>
      <c r="AE714" s="48"/>
      <c r="AF714" s="31"/>
      <c r="AG714" s="13"/>
      <c r="AH714" s="13"/>
    </row>
    <row r="715" spans="27:34" ht="14.25" x14ac:dyDescent="0.15">
      <c r="AA715" s="13"/>
      <c r="AB715" s="13">
        <f t="shared" si="38"/>
        <v>680</v>
      </c>
      <c r="AC715" s="13"/>
      <c r="AD715" s="31"/>
      <c r="AE715" s="48"/>
      <c r="AF715" s="31"/>
      <c r="AG715" s="13"/>
      <c r="AH715" s="13"/>
    </row>
    <row r="716" spans="27:34" ht="14.25" x14ac:dyDescent="0.15">
      <c r="AA716" s="13"/>
      <c r="AB716" s="13">
        <f t="shared" si="38"/>
        <v>680</v>
      </c>
      <c r="AC716" s="13"/>
      <c r="AD716" s="31"/>
      <c r="AE716" s="48"/>
      <c r="AF716" s="31"/>
      <c r="AG716" s="13"/>
      <c r="AH716" s="13"/>
    </row>
    <row r="717" spans="27:34" ht="14.25" x14ac:dyDescent="0.15">
      <c r="AA717" s="13"/>
      <c r="AB717" s="13">
        <f t="shared" si="38"/>
        <v>680</v>
      </c>
      <c r="AC717" s="13"/>
      <c r="AD717" s="31"/>
      <c r="AE717" s="48"/>
      <c r="AF717" s="31"/>
      <c r="AG717" s="13"/>
      <c r="AH717" s="13"/>
    </row>
    <row r="718" spans="27:34" ht="14.25" x14ac:dyDescent="0.15">
      <c r="AA718" s="13"/>
      <c r="AB718" s="13">
        <f t="shared" si="38"/>
        <v>680</v>
      </c>
      <c r="AC718" s="13"/>
      <c r="AD718" s="34"/>
      <c r="AE718" s="32"/>
      <c r="AF718" s="34"/>
      <c r="AG718" s="13"/>
      <c r="AH718" s="13"/>
    </row>
    <row r="719" spans="27:34" ht="14.25" x14ac:dyDescent="0.15">
      <c r="AA719" s="13"/>
      <c r="AB719" s="13">
        <f t="shared" si="38"/>
        <v>680</v>
      </c>
      <c r="AC719" s="13"/>
      <c r="AD719" s="34"/>
      <c r="AE719" s="32"/>
      <c r="AF719" s="34"/>
      <c r="AG719" s="13"/>
      <c r="AH719" s="13"/>
    </row>
    <row r="720" spans="27:34" ht="14.25" x14ac:dyDescent="0.15">
      <c r="AA720" s="13">
        <f>IF(COUNTIF(AH720,"*"&amp;検索結果!$B$2&amp;"*"),1,0)</f>
        <v>1</v>
      </c>
      <c r="AB720" s="13">
        <f t="shared" si="38"/>
        <v>681</v>
      </c>
      <c r="AC720" s="13">
        <f t="shared" ref="AC720:AC801" si="39">IF(AA720&lt;&gt;0,AB720,"")</f>
        <v>681</v>
      </c>
      <c r="AD720" s="34"/>
      <c r="AE720" s="32"/>
      <c r="AF720" s="34"/>
      <c r="AG720" s="13" t="str">
        <f t="shared" ref="AG720:AG797" si="40">PHONETIC(AD720)</f>
        <v/>
      </c>
      <c r="AH720" s="13" t="s">
        <v>1066</v>
      </c>
    </row>
    <row r="721" spans="27:34" ht="14.25" x14ac:dyDescent="0.15">
      <c r="AA721" s="13">
        <f>IF(COUNTIF(AH721,"*"&amp;検索結果!$B$2&amp;"*"),1,0)</f>
        <v>1</v>
      </c>
      <c r="AB721" s="13">
        <f t="shared" si="38"/>
        <v>682</v>
      </c>
      <c r="AC721" s="13">
        <f t="shared" si="39"/>
        <v>682</v>
      </c>
      <c r="AD721" s="34"/>
      <c r="AE721" s="32"/>
      <c r="AF721" s="34"/>
      <c r="AG721" s="13" t="str">
        <f t="shared" si="40"/>
        <v/>
      </c>
      <c r="AH721" s="13" t="s">
        <v>1066</v>
      </c>
    </row>
    <row r="722" spans="27:34" ht="14.25" x14ac:dyDescent="0.15">
      <c r="AA722" s="13">
        <f>IF(COUNTIF(AH722,"*"&amp;検索結果!$B$2&amp;"*"),1,0)</f>
        <v>1</v>
      </c>
      <c r="AB722" s="13">
        <f t="shared" si="38"/>
        <v>683</v>
      </c>
      <c r="AC722" s="13">
        <f t="shared" si="39"/>
        <v>683</v>
      </c>
      <c r="AD722" s="34"/>
      <c r="AE722" s="32"/>
      <c r="AF722" s="34"/>
      <c r="AG722" s="13" t="str">
        <f t="shared" si="40"/>
        <v/>
      </c>
      <c r="AH722" s="13" t="s">
        <v>1066</v>
      </c>
    </row>
    <row r="723" spans="27:34" ht="14.25" x14ac:dyDescent="0.15">
      <c r="AA723" s="13">
        <f>IF(COUNTIF(AH723,"*"&amp;検索結果!$B$2&amp;"*"),1,0)</f>
        <v>1</v>
      </c>
      <c r="AB723" s="13">
        <f t="shared" si="38"/>
        <v>684</v>
      </c>
      <c r="AC723" s="13">
        <f t="shared" si="39"/>
        <v>684</v>
      </c>
      <c r="AD723" s="34"/>
      <c r="AE723" s="32"/>
      <c r="AF723" s="34"/>
      <c r="AG723" s="13" t="str">
        <f t="shared" si="40"/>
        <v/>
      </c>
      <c r="AH723" s="13" t="s">
        <v>1066</v>
      </c>
    </row>
    <row r="724" spans="27:34" ht="14.25" x14ac:dyDescent="0.15">
      <c r="AA724" s="13">
        <f>IF(COUNTIF(AH724,"*"&amp;検索結果!$B$2&amp;"*"),1,0)</f>
        <v>1</v>
      </c>
      <c r="AB724" s="13">
        <f t="shared" si="38"/>
        <v>685</v>
      </c>
      <c r="AC724" s="13">
        <f t="shared" si="39"/>
        <v>685</v>
      </c>
      <c r="AD724" s="34"/>
      <c r="AE724" s="32"/>
      <c r="AF724" s="34"/>
      <c r="AG724" s="13" t="str">
        <f t="shared" si="40"/>
        <v/>
      </c>
      <c r="AH724" s="13" t="s">
        <v>1066</v>
      </c>
    </row>
    <row r="725" spans="27:34" ht="14.25" x14ac:dyDescent="0.15">
      <c r="AA725" s="13">
        <f>IF(COUNTIF(AH725,"*"&amp;検索結果!$B$2&amp;"*"),1,0)</f>
        <v>1</v>
      </c>
      <c r="AB725" s="13">
        <f t="shared" si="38"/>
        <v>686</v>
      </c>
      <c r="AC725" s="13">
        <f t="shared" si="39"/>
        <v>686</v>
      </c>
      <c r="AD725" s="34"/>
      <c r="AE725" s="32"/>
      <c r="AF725" s="34"/>
      <c r="AG725" s="13" t="str">
        <f t="shared" si="40"/>
        <v/>
      </c>
      <c r="AH725" s="13" t="s">
        <v>1066</v>
      </c>
    </row>
    <row r="726" spans="27:34" ht="14.25" x14ac:dyDescent="0.15">
      <c r="AA726" s="13">
        <f>IF(COUNTIF(AH726,"*"&amp;検索結果!$B$2&amp;"*"),1,0)</f>
        <v>1</v>
      </c>
      <c r="AB726" s="13">
        <f t="shared" si="38"/>
        <v>687</v>
      </c>
      <c r="AC726" s="13">
        <f t="shared" si="39"/>
        <v>687</v>
      </c>
      <c r="AD726" s="34"/>
      <c r="AE726" s="32"/>
      <c r="AF726" s="34"/>
      <c r="AG726" s="13" t="str">
        <f t="shared" si="40"/>
        <v/>
      </c>
      <c r="AH726" s="13" t="s">
        <v>1066</v>
      </c>
    </row>
    <row r="727" spans="27:34" ht="14.25" x14ac:dyDescent="0.15">
      <c r="AA727" s="13">
        <f>IF(COUNTIF(AH727,"*"&amp;検索結果!$B$2&amp;"*"),1,0)</f>
        <v>1</v>
      </c>
      <c r="AB727" s="13">
        <f t="shared" si="38"/>
        <v>688</v>
      </c>
      <c r="AC727" s="13">
        <f t="shared" si="39"/>
        <v>688</v>
      </c>
      <c r="AD727" s="34"/>
      <c r="AE727" s="32"/>
      <c r="AF727" s="34"/>
      <c r="AG727" s="13" t="str">
        <f t="shared" si="40"/>
        <v/>
      </c>
      <c r="AH727" s="13" t="s">
        <v>1066</v>
      </c>
    </row>
    <row r="728" spans="27:34" ht="14.25" x14ac:dyDescent="0.15">
      <c r="AA728" s="13">
        <f>IF(COUNTIF(AH728,"*"&amp;検索結果!$B$2&amp;"*"),1,0)</f>
        <v>1</v>
      </c>
      <c r="AB728" s="13">
        <f t="shared" si="38"/>
        <v>689</v>
      </c>
      <c r="AC728" s="13">
        <f t="shared" si="39"/>
        <v>689</v>
      </c>
      <c r="AD728" s="34"/>
      <c r="AE728" s="32"/>
      <c r="AF728" s="34"/>
      <c r="AG728" s="13" t="str">
        <f t="shared" si="40"/>
        <v/>
      </c>
      <c r="AH728" s="13" t="s">
        <v>1066</v>
      </c>
    </row>
    <row r="729" spans="27:34" ht="17.25" x14ac:dyDescent="0.15">
      <c r="AA729" s="13">
        <f>IF(COUNTIF(AH729,"*"&amp;検索結果!$B$2&amp;"*"),1,0)</f>
        <v>0</v>
      </c>
      <c r="AB729" s="13">
        <f t="shared" si="38"/>
        <v>689</v>
      </c>
      <c r="AC729" s="13" t="str">
        <f t="shared" si="39"/>
        <v/>
      </c>
      <c r="AD729" s="38" t="s">
        <v>575</v>
      </c>
      <c r="AE729" s="43"/>
      <c r="AF729" s="15"/>
      <c r="AG729" s="13" t="str">
        <f t="shared" si="40"/>
        <v>と</v>
      </c>
      <c r="AH729" s="13"/>
    </row>
    <row r="730" spans="27:34" ht="14.25" x14ac:dyDescent="0.15">
      <c r="AA730" s="13">
        <f>IF(COUNTIF(AH730,"*"&amp;検索結果!$B$2&amp;"*"),1,0)</f>
        <v>1</v>
      </c>
      <c r="AB730" s="13">
        <f t="shared" si="38"/>
        <v>690</v>
      </c>
      <c r="AC730" s="13">
        <f t="shared" si="39"/>
        <v>690</v>
      </c>
      <c r="AD730" s="18" t="s">
        <v>576</v>
      </c>
      <c r="AE730" s="19" t="s">
        <v>1026</v>
      </c>
      <c r="AF730" s="18" t="s">
        <v>48</v>
      </c>
      <c r="AG730" s="13" t="str">
        <f t="shared" si="40"/>
        <v>どあ（とびら）</v>
      </c>
      <c r="AH730" s="13" t="s">
        <v>1499</v>
      </c>
    </row>
    <row r="731" spans="27:34" ht="27" x14ac:dyDescent="0.15">
      <c r="AA731" s="13">
        <f>IF(COUNTIF(AH731,"*"&amp;検索結果!$B$2&amp;"*"),1,0)</f>
        <v>1</v>
      </c>
      <c r="AB731" s="13">
        <f t="shared" si="38"/>
        <v>691</v>
      </c>
      <c r="AC731" s="13">
        <f t="shared" si="39"/>
        <v>691</v>
      </c>
      <c r="AD731" s="18" t="s">
        <v>577</v>
      </c>
      <c r="AE731" s="19" t="s">
        <v>1025</v>
      </c>
      <c r="AF731" s="18" t="s">
        <v>60</v>
      </c>
      <c r="AG731" s="13" t="str">
        <f t="shared" si="40"/>
        <v>とい（きんぞくせい）</v>
      </c>
      <c r="AH731" s="13" t="s">
        <v>1500</v>
      </c>
    </row>
    <row r="732" spans="27:34" ht="14.25" x14ac:dyDescent="0.15">
      <c r="AA732" s="13">
        <f>IF(COUNTIF(AH732,"*"&amp;検索結果!$B$2&amp;"*"),1,0)</f>
        <v>1</v>
      </c>
      <c r="AB732" s="13">
        <f t="shared" si="38"/>
        <v>692</v>
      </c>
      <c r="AC732" s="13">
        <f t="shared" si="39"/>
        <v>692</v>
      </c>
      <c r="AD732" s="18" t="s">
        <v>578</v>
      </c>
      <c r="AE732" s="45" t="s">
        <v>1023</v>
      </c>
      <c r="AF732" s="18" t="s">
        <v>136</v>
      </c>
      <c r="AG732" s="13" t="str">
        <f t="shared" si="40"/>
        <v>とい（ぷらせい）</v>
      </c>
      <c r="AH732" s="13" t="s">
        <v>1501</v>
      </c>
    </row>
    <row r="733" spans="27:34" ht="14.25" x14ac:dyDescent="0.15">
      <c r="AA733" s="13">
        <f>IF(COUNTIF(AH733,"*"&amp;検索結果!$B$2&amp;"*"),1,0)</f>
        <v>1</v>
      </c>
      <c r="AB733" s="13">
        <f t="shared" si="38"/>
        <v>693</v>
      </c>
      <c r="AC733" s="13">
        <f t="shared" si="39"/>
        <v>693</v>
      </c>
      <c r="AD733" s="18" t="s">
        <v>579</v>
      </c>
      <c r="AE733" s="24" t="s">
        <v>1024</v>
      </c>
      <c r="AF733" s="18"/>
      <c r="AG733" s="13" t="str">
        <f t="shared" si="40"/>
        <v>といし</v>
      </c>
      <c r="AH733" s="13" t="s">
        <v>1502</v>
      </c>
    </row>
    <row r="734" spans="27:34" ht="27" x14ac:dyDescent="0.15">
      <c r="AA734" s="13">
        <f>IF(COUNTIF(AH734,"*"&amp;検索結果!$B$2&amp;"*"),1,0)</f>
        <v>1</v>
      </c>
      <c r="AB734" s="13">
        <f t="shared" si="38"/>
        <v>694</v>
      </c>
      <c r="AC734" s="13">
        <f t="shared" si="39"/>
        <v>694</v>
      </c>
      <c r="AD734" s="18" t="s">
        <v>580</v>
      </c>
      <c r="AE734" s="20" t="s">
        <v>1029</v>
      </c>
      <c r="AF734" s="18"/>
      <c r="AG734" s="13" t="str">
        <f t="shared" si="40"/>
        <v>といれっとぺーぱーのしん</v>
      </c>
      <c r="AH734" s="13" t="s">
        <v>1503</v>
      </c>
    </row>
    <row r="735" spans="27:34" ht="14.25" x14ac:dyDescent="0.15">
      <c r="AA735" s="13">
        <f>IF(COUNTIF(AH735,"*"&amp;検索結果!$B$2&amp;"*"),1,0)</f>
        <v>1</v>
      </c>
      <c r="AB735" s="13">
        <f t="shared" si="38"/>
        <v>695</v>
      </c>
      <c r="AC735" s="13">
        <f t="shared" si="39"/>
        <v>695</v>
      </c>
      <c r="AD735" s="18" t="s">
        <v>581</v>
      </c>
      <c r="AE735" s="24" t="s">
        <v>1024</v>
      </c>
      <c r="AF735" s="18"/>
      <c r="AG735" s="13" t="str">
        <f t="shared" si="40"/>
        <v>とうきたぐい（せともの）</v>
      </c>
      <c r="AH735" s="13" t="s">
        <v>1504</v>
      </c>
    </row>
    <row r="736" spans="27:34" ht="27" x14ac:dyDescent="0.15">
      <c r="AA736" s="13">
        <f>IF(COUNTIF(AH736,"*"&amp;検索結果!$B$2&amp;"*"),1,0)</f>
        <v>1</v>
      </c>
      <c r="AB736" s="13">
        <f t="shared" si="38"/>
        <v>696</v>
      </c>
      <c r="AC736" s="13">
        <f t="shared" si="39"/>
        <v>696</v>
      </c>
      <c r="AD736" s="18" t="s">
        <v>582</v>
      </c>
      <c r="AE736" s="44" t="s">
        <v>1028</v>
      </c>
      <c r="AF736" s="18" t="s">
        <v>148</v>
      </c>
      <c r="AG736" s="13" t="str">
        <f t="shared" si="40"/>
        <v>とうふのようき</v>
      </c>
      <c r="AH736" s="13" t="s">
        <v>1505</v>
      </c>
    </row>
    <row r="737" spans="27:34" ht="14.25" x14ac:dyDescent="0.15">
      <c r="AA737" s="13">
        <f>IF(COUNTIF(AH737,"*"&amp;検索結果!$B$2&amp;"*"),1,0)</f>
        <v>1</v>
      </c>
      <c r="AB737" s="13">
        <f t="shared" si="38"/>
        <v>697</v>
      </c>
      <c r="AC737" s="13">
        <f t="shared" si="39"/>
        <v>697</v>
      </c>
      <c r="AD737" s="18" t="s">
        <v>583</v>
      </c>
      <c r="AE737" s="21" t="s">
        <v>1</v>
      </c>
      <c r="AF737" s="18" t="s">
        <v>2</v>
      </c>
      <c r="AG737" s="13" t="str">
        <f t="shared" si="40"/>
        <v>とうゆ</v>
      </c>
      <c r="AH737" s="13" t="s">
        <v>1506</v>
      </c>
    </row>
    <row r="738" spans="27:34" ht="14.25" x14ac:dyDescent="0.15">
      <c r="AA738" s="13">
        <f>IF(COUNTIF(AH738,"*"&amp;検索結果!$B$2&amp;"*"),1,0)</f>
        <v>1</v>
      </c>
      <c r="AB738" s="13">
        <f t="shared" si="38"/>
        <v>698</v>
      </c>
      <c r="AC738" s="13">
        <f t="shared" si="39"/>
        <v>698</v>
      </c>
      <c r="AD738" s="18" t="s">
        <v>584</v>
      </c>
      <c r="AE738" s="24" t="s">
        <v>1024</v>
      </c>
      <c r="AF738" s="18" t="s">
        <v>16</v>
      </c>
      <c r="AG738" s="13" t="str">
        <f t="shared" si="40"/>
        <v>とうゆかん（いっとかん）</v>
      </c>
      <c r="AH738" s="13" t="s">
        <v>1507</v>
      </c>
    </row>
    <row r="739" spans="27:34" ht="14.25" x14ac:dyDescent="0.15">
      <c r="AA739" s="13">
        <f>IF(COUNTIF(AH739,"*"&amp;検索結果!$B$2&amp;"*"),1,0)</f>
        <v>1</v>
      </c>
      <c r="AB739" s="13">
        <f t="shared" si="38"/>
        <v>699</v>
      </c>
      <c r="AC739" s="13">
        <f t="shared" si="39"/>
        <v>699</v>
      </c>
      <c r="AD739" s="18" t="s">
        <v>585</v>
      </c>
      <c r="AE739" s="45" t="s">
        <v>1023</v>
      </c>
      <c r="AF739" s="18" t="s">
        <v>16</v>
      </c>
      <c r="AG739" s="13" t="str">
        <f t="shared" si="40"/>
        <v>とうゆかん（ぷらせいぽりたんく）</v>
      </c>
      <c r="AH739" s="13" t="s">
        <v>1508</v>
      </c>
    </row>
    <row r="740" spans="27:34" ht="14.25" x14ac:dyDescent="0.15">
      <c r="AA740" s="13">
        <f>IF(COUNTIF(AH740,"*"&amp;検索結果!$B$2&amp;"*"),1,0)</f>
        <v>1</v>
      </c>
      <c r="AB740" s="13">
        <f t="shared" si="38"/>
        <v>700</v>
      </c>
      <c r="AC740" s="13">
        <f t="shared" si="39"/>
        <v>700</v>
      </c>
      <c r="AD740" s="22" t="s">
        <v>586</v>
      </c>
      <c r="AE740" s="24" t="s">
        <v>1024</v>
      </c>
      <c r="AF740" s="22" t="s">
        <v>932</v>
      </c>
      <c r="AG740" s="13" t="str">
        <f t="shared" si="40"/>
        <v>とうゆぽんぷ（でんどうしき・きんぞくせい）</v>
      </c>
      <c r="AH740" s="13" t="s">
        <v>1509</v>
      </c>
    </row>
    <row r="741" spans="27:34" ht="14.25" x14ac:dyDescent="0.15">
      <c r="AA741" s="13">
        <f>IF(COUNTIF(AH741,"*"&amp;検索結果!$B$2&amp;"*"),1,0)</f>
        <v>1</v>
      </c>
      <c r="AB741" s="13">
        <f t="shared" si="38"/>
        <v>701</v>
      </c>
      <c r="AC741" s="13">
        <f t="shared" si="39"/>
        <v>701</v>
      </c>
      <c r="AD741" s="22" t="s">
        <v>587</v>
      </c>
      <c r="AE741" s="45" t="s">
        <v>1023</v>
      </c>
      <c r="AF741" s="22"/>
      <c r="AG741" s="13" t="str">
        <f t="shared" si="40"/>
        <v>とうゆぽんぷ（ぷらせいしゅどうしき）</v>
      </c>
      <c r="AH741" s="13" t="s">
        <v>1510</v>
      </c>
    </row>
    <row r="742" spans="27:34" ht="14.25" x14ac:dyDescent="0.15">
      <c r="AA742" s="13">
        <f>IF(COUNTIF(AH761,"*"&amp;検索結果!$B$2&amp;"*"),1,0)</f>
        <v>0</v>
      </c>
      <c r="AB742" s="13">
        <f t="shared" si="38"/>
        <v>701</v>
      </c>
      <c r="AC742" s="13" t="str">
        <f t="shared" si="39"/>
        <v/>
      </c>
      <c r="AD742" s="18" t="s">
        <v>588</v>
      </c>
      <c r="AE742" s="24" t="s">
        <v>1024</v>
      </c>
      <c r="AF742" s="18"/>
      <c r="AG742" s="13" t="str">
        <f t="shared" si="40"/>
        <v>とーすたー</v>
      </c>
      <c r="AH742" s="13" t="s">
        <v>1511</v>
      </c>
    </row>
    <row r="743" spans="27:34" ht="14.25" x14ac:dyDescent="0.15">
      <c r="AA743" s="13">
        <f>IF(COUNTIF(AH743,"*"&amp;検索結果!$B$2&amp;"*"),1,0)</f>
        <v>1</v>
      </c>
      <c r="AB743" s="13">
        <f t="shared" si="38"/>
        <v>702</v>
      </c>
      <c r="AC743" s="13">
        <f t="shared" si="39"/>
        <v>702</v>
      </c>
      <c r="AD743" s="18" t="s">
        <v>589</v>
      </c>
      <c r="AE743" s="24" t="s">
        <v>1024</v>
      </c>
      <c r="AF743" s="18" t="s">
        <v>932</v>
      </c>
      <c r="AG743" s="13" t="str">
        <f t="shared" si="40"/>
        <v>とけい</v>
      </c>
      <c r="AH743" s="13" t="s">
        <v>1512</v>
      </c>
    </row>
    <row r="744" spans="27:34" ht="27" x14ac:dyDescent="0.15">
      <c r="AA744" s="13">
        <f>IF(COUNTIF(AH744,"*"&amp;検索結果!$B$2&amp;"*"),1,0)</f>
        <v>1</v>
      </c>
      <c r="AB744" s="13">
        <f t="shared" si="38"/>
        <v>703</v>
      </c>
      <c r="AC744" s="13">
        <f t="shared" si="39"/>
        <v>703</v>
      </c>
      <c r="AD744" s="18" t="s">
        <v>590</v>
      </c>
      <c r="AE744" s="19" t="s">
        <v>1026</v>
      </c>
      <c r="AF744" s="18" t="s">
        <v>92</v>
      </c>
      <c r="AG744" s="13" t="str">
        <f t="shared" si="40"/>
        <v>とたんいた（きんぞくせい）</v>
      </c>
      <c r="AH744" s="13" t="s">
        <v>1513</v>
      </c>
    </row>
    <row r="745" spans="27:34" ht="14.25" x14ac:dyDescent="0.15">
      <c r="AA745" s="13">
        <f>IF(COUNTIF(AH745,"*"&amp;検索結果!$B$2&amp;"*"),1,0)</f>
        <v>1</v>
      </c>
      <c r="AB745" s="13">
        <f t="shared" si="38"/>
        <v>704</v>
      </c>
      <c r="AC745" s="13">
        <f t="shared" si="39"/>
        <v>704</v>
      </c>
      <c r="AD745" s="18" t="s">
        <v>591</v>
      </c>
      <c r="AE745" s="24" t="s">
        <v>1024</v>
      </c>
      <c r="AF745" s="18"/>
      <c r="AG745" s="13" t="str">
        <f t="shared" si="40"/>
        <v>どなべ</v>
      </c>
      <c r="AH745" s="13" t="s">
        <v>1514</v>
      </c>
    </row>
    <row r="746" spans="27:34" ht="14.25" x14ac:dyDescent="0.15">
      <c r="AA746" s="13">
        <f>IF(COUNTIF(AH746,"*"&amp;検索結果!$B$2&amp;"*"),1,0)</f>
        <v>1</v>
      </c>
      <c r="AB746" s="13">
        <f t="shared" si="38"/>
        <v>705</v>
      </c>
      <c r="AC746" s="13">
        <f t="shared" si="39"/>
        <v>705</v>
      </c>
      <c r="AD746" s="18" t="s">
        <v>592</v>
      </c>
      <c r="AE746" s="24" t="s">
        <v>1024</v>
      </c>
      <c r="AF746" s="18"/>
      <c r="AG746" s="13" t="str">
        <f t="shared" si="40"/>
        <v>どらいやー</v>
      </c>
      <c r="AH746" s="13" t="s">
        <v>1515</v>
      </c>
    </row>
    <row r="747" spans="27:34" ht="14.25" x14ac:dyDescent="0.15">
      <c r="AA747" s="13">
        <f>IF(COUNTIF(AH747,"*"&amp;検索結果!$B$2&amp;"*"),1,0)</f>
        <v>1</v>
      </c>
      <c r="AB747" s="13">
        <f t="shared" si="38"/>
        <v>706</v>
      </c>
      <c r="AC747" s="13">
        <f t="shared" si="39"/>
        <v>706</v>
      </c>
      <c r="AD747" s="18" t="s">
        <v>593</v>
      </c>
      <c r="AE747" s="19" t="s">
        <v>1026</v>
      </c>
      <c r="AF747" s="18" t="s">
        <v>117</v>
      </c>
      <c r="AG747" s="13" t="str">
        <f t="shared" si="40"/>
        <v>どらむかん</v>
      </c>
      <c r="AH747" s="13" t="s">
        <v>1516</v>
      </c>
    </row>
    <row r="748" spans="27:34" ht="14.25" x14ac:dyDescent="0.15">
      <c r="AA748" s="13">
        <f>IF(COUNTIF(AH748,"*"&amp;検索結果!$B$2&amp;"*"),1,0)</f>
        <v>1</v>
      </c>
      <c r="AB748" s="13">
        <f t="shared" si="38"/>
        <v>707</v>
      </c>
      <c r="AC748" s="13">
        <f t="shared" si="39"/>
        <v>707</v>
      </c>
      <c r="AD748" s="18" t="s">
        <v>594</v>
      </c>
      <c r="AE748" s="19" t="s">
        <v>1026</v>
      </c>
      <c r="AF748" s="18"/>
      <c r="AG748" s="13" t="str">
        <f t="shared" si="40"/>
        <v>とらんぽりん</v>
      </c>
      <c r="AH748" s="13" t="s">
        <v>1517</v>
      </c>
    </row>
    <row r="749" spans="27:34" ht="27" x14ac:dyDescent="0.15">
      <c r="AA749" s="13">
        <f>IF(COUNTIF(AH749,"*"&amp;検索結果!$B$2&amp;"*"),1,0)</f>
        <v>1</v>
      </c>
      <c r="AB749" s="13">
        <f t="shared" si="38"/>
        <v>708</v>
      </c>
      <c r="AC749" s="13">
        <f t="shared" si="39"/>
        <v>708</v>
      </c>
      <c r="AD749" s="18" t="s">
        <v>860</v>
      </c>
      <c r="AE749" s="44" t="s">
        <v>1028</v>
      </c>
      <c r="AF749" s="18" t="s">
        <v>148</v>
      </c>
      <c r="AG749" s="13" t="str">
        <f t="shared" si="40"/>
        <v>とれい・ぱっく（ぷらせい）</v>
      </c>
      <c r="AH749" s="13" t="s">
        <v>1518</v>
      </c>
    </row>
    <row r="750" spans="27:34" ht="27" x14ac:dyDescent="0.15">
      <c r="AA750" s="13">
        <f>IF(COUNTIF(AH750,"*"&amp;検索結果!$B$2&amp;"*"),1,0)</f>
        <v>1</v>
      </c>
      <c r="AB750" s="13">
        <f t="shared" si="38"/>
        <v>709</v>
      </c>
      <c r="AC750" s="13">
        <f t="shared" si="39"/>
        <v>709</v>
      </c>
      <c r="AD750" s="18" t="s">
        <v>861</v>
      </c>
      <c r="AE750" s="46" t="s">
        <v>1027</v>
      </c>
      <c r="AF750" s="18" t="s">
        <v>141</v>
      </c>
      <c r="AG750" s="13" t="str">
        <f t="shared" si="40"/>
        <v>どれっしんぐのようき（がらすせい）</v>
      </c>
      <c r="AH750" s="13" t="s">
        <v>1519</v>
      </c>
    </row>
    <row r="751" spans="27:34" ht="27" x14ac:dyDescent="0.15">
      <c r="AA751" s="13">
        <f>IF(COUNTIF(AH751,"*"&amp;検索結果!$B$2&amp;"*"),1,0)</f>
        <v>1</v>
      </c>
      <c r="AB751" s="13">
        <f t="shared" si="38"/>
        <v>710</v>
      </c>
      <c r="AC751" s="13">
        <f t="shared" si="39"/>
        <v>710</v>
      </c>
      <c r="AD751" s="18" t="s">
        <v>595</v>
      </c>
      <c r="AE751" s="44" t="s">
        <v>1028</v>
      </c>
      <c r="AF751" s="18" t="s">
        <v>148</v>
      </c>
      <c r="AG751" s="13" t="str">
        <f t="shared" si="40"/>
        <v>どれっしんぐのようき（ぷらせい）</v>
      </c>
      <c r="AH751" s="13" t="s">
        <v>1520</v>
      </c>
    </row>
    <row r="752" spans="27:34" ht="14.25" x14ac:dyDescent="0.15">
      <c r="AA752" s="13">
        <f>IF(COUNTIF(AH752,"*"&amp;検索結果!$B$2&amp;"*"),1,0)</f>
        <v>1</v>
      </c>
      <c r="AB752" s="13">
        <f t="shared" si="38"/>
        <v>711</v>
      </c>
      <c r="AC752" s="13">
        <f t="shared" si="39"/>
        <v>711</v>
      </c>
      <c r="AD752" s="34"/>
      <c r="AE752" s="32"/>
      <c r="AF752" s="34"/>
      <c r="AG752" s="13" t="str">
        <f t="shared" si="40"/>
        <v/>
      </c>
      <c r="AH752" s="13" t="s">
        <v>1066</v>
      </c>
    </row>
    <row r="753" spans="27:34" ht="14.25" x14ac:dyDescent="0.15">
      <c r="AA753" s="13">
        <f>IF(COUNTIF(AH753,"*"&amp;検索結果!$B$2&amp;"*"),1,0)</f>
        <v>1</v>
      </c>
      <c r="AB753" s="13">
        <f t="shared" si="38"/>
        <v>712</v>
      </c>
      <c r="AC753" s="13">
        <f t="shared" si="39"/>
        <v>712</v>
      </c>
      <c r="AD753" s="34"/>
      <c r="AE753" s="32"/>
      <c r="AF753" s="34"/>
      <c r="AG753" s="13" t="str">
        <f t="shared" si="40"/>
        <v/>
      </c>
      <c r="AH753" s="13" t="s">
        <v>1066</v>
      </c>
    </row>
    <row r="754" spans="27:34" ht="14.25" x14ac:dyDescent="0.15">
      <c r="AA754" s="13">
        <f>IF(COUNTIF(AH754,"*"&amp;検索結果!$B$2&amp;"*"),1,0)</f>
        <v>1</v>
      </c>
      <c r="AB754" s="13">
        <f t="shared" si="38"/>
        <v>713</v>
      </c>
      <c r="AC754" s="13">
        <f t="shared" si="39"/>
        <v>713</v>
      </c>
      <c r="AD754" s="34"/>
      <c r="AE754" s="32"/>
      <c r="AF754" s="34"/>
      <c r="AG754" s="13" t="str">
        <f t="shared" si="40"/>
        <v/>
      </c>
      <c r="AH754" s="13" t="s">
        <v>1066</v>
      </c>
    </row>
    <row r="755" spans="27:34" ht="14.25" x14ac:dyDescent="0.15">
      <c r="AA755" s="13">
        <f>IF(COUNTIF(AH755,"*"&amp;検索結果!$B$2&amp;"*"),1,0)</f>
        <v>1</v>
      </c>
      <c r="AB755" s="13">
        <f t="shared" si="38"/>
        <v>714</v>
      </c>
      <c r="AC755" s="13">
        <f t="shared" si="39"/>
        <v>714</v>
      </c>
      <c r="AD755" s="34"/>
      <c r="AE755" s="32"/>
      <c r="AF755" s="34"/>
      <c r="AG755" s="13" t="str">
        <f t="shared" si="40"/>
        <v/>
      </c>
      <c r="AH755" s="13" t="s">
        <v>1066</v>
      </c>
    </row>
    <row r="756" spans="27:34" ht="14.25" x14ac:dyDescent="0.15">
      <c r="AA756" s="13">
        <f>IF(COUNTIF(AH756,"*"&amp;検索結果!$B$2&amp;"*"),1,0)</f>
        <v>1</v>
      </c>
      <c r="AB756" s="13">
        <f t="shared" si="38"/>
        <v>715</v>
      </c>
      <c r="AC756" s="13">
        <f t="shared" si="39"/>
        <v>715</v>
      </c>
      <c r="AD756" s="34"/>
      <c r="AE756" s="32"/>
      <c r="AF756" s="34"/>
      <c r="AG756" s="13" t="str">
        <f t="shared" si="40"/>
        <v/>
      </c>
      <c r="AH756" s="13" t="s">
        <v>1066</v>
      </c>
    </row>
    <row r="757" spans="27:34" ht="14.25" x14ac:dyDescent="0.15">
      <c r="AA757" s="13">
        <f>IF(COUNTIF(AH757,"*"&amp;検索結果!$B$2&amp;"*"),1,0)</f>
        <v>1</v>
      </c>
      <c r="AB757" s="13">
        <f t="shared" si="38"/>
        <v>716</v>
      </c>
      <c r="AC757" s="13">
        <f t="shared" si="39"/>
        <v>716</v>
      </c>
      <c r="AD757" s="34"/>
      <c r="AE757" s="32"/>
      <c r="AF757" s="34"/>
      <c r="AG757" s="13" t="str">
        <f t="shared" si="40"/>
        <v/>
      </c>
      <c r="AH757" s="13" t="s">
        <v>1066</v>
      </c>
    </row>
    <row r="758" spans="27:34" ht="14.25" x14ac:dyDescent="0.15">
      <c r="AA758" s="13">
        <f>IF(COUNTIF(AH758,"*"&amp;検索結果!$B$2&amp;"*"),1,0)</f>
        <v>1</v>
      </c>
      <c r="AB758" s="13">
        <f t="shared" si="38"/>
        <v>717</v>
      </c>
      <c r="AC758" s="13">
        <f t="shared" si="39"/>
        <v>717</v>
      </c>
      <c r="AD758" s="34"/>
      <c r="AE758" s="32"/>
      <c r="AF758" s="34"/>
      <c r="AG758" s="13" t="str">
        <f t="shared" si="40"/>
        <v/>
      </c>
      <c r="AH758" s="13" t="s">
        <v>1066</v>
      </c>
    </row>
    <row r="759" spans="27:34" ht="14.25" x14ac:dyDescent="0.15">
      <c r="AA759" s="13">
        <f>IF(COUNTIF(AH759,"*"&amp;検索結果!$B$2&amp;"*"),1,0)</f>
        <v>1</v>
      </c>
      <c r="AB759" s="13">
        <f t="shared" si="38"/>
        <v>718</v>
      </c>
      <c r="AC759" s="13">
        <f t="shared" si="39"/>
        <v>718</v>
      </c>
      <c r="AD759" s="34"/>
      <c r="AE759" s="32"/>
      <c r="AF759" s="34"/>
      <c r="AG759" s="13" t="str">
        <f t="shared" si="40"/>
        <v/>
      </c>
      <c r="AH759" s="13" t="s">
        <v>1066</v>
      </c>
    </row>
    <row r="760" spans="27:34" ht="14.25" x14ac:dyDescent="0.15">
      <c r="AA760" s="13">
        <f>IF(COUNTIF(AH760,"*"&amp;検索結果!$B$2&amp;"*"),1,0)</f>
        <v>1</v>
      </c>
      <c r="AB760" s="13">
        <f t="shared" si="38"/>
        <v>719</v>
      </c>
      <c r="AC760" s="13">
        <f t="shared" si="39"/>
        <v>719</v>
      </c>
      <c r="AD760" s="34"/>
      <c r="AE760" s="32"/>
      <c r="AF760" s="34"/>
      <c r="AG760" s="13" t="str">
        <f t="shared" si="40"/>
        <v/>
      </c>
      <c r="AH760" s="13" t="s">
        <v>1066</v>
      </c>
    </row>
    <row r="761" spans="27:34" ht="17.25" x14ac:dyDescent="0.15">
      <c r="AA761" s="13">
        <f>IF(COUNTIF(AH761,"*"&amp;検索結果!$B$2&amp;"*"),1,0)</f>
        <v>0</v>
      </c>
      <c r="AB761" s="13">
        <f t="shared" si="38"/>
        <v>719</v>
      </c>
      <c r="AC761" s="13" t="str">
        <f t="shared" si="39"/>
        <v/>
      </c>
      <c r="AD761" s="38" t="s">
        <v>596</v>
      </c>
      <c r="AE761" s="43"/>
      <c r="AF761" s="15"/>
      <c r="AG761" s="13" t="str">
        <f t="shared" si="40"/>
        <v>な</v>
      </c>
      <c r="AH761" s="13"/>
    </row>
    <row r="762" spans="27:34" ht="14.25" x14ac:dyDescent="0.15">
      <c r="AA762" s="13">
        <f>IF(COUNTIF(AH762,"*"&amp;検索結果!$B$2&amp;"*"),1,0)</f>
        <v>1</v>
      </c>
      <c r="AB762" s="13">
        <f t="shared" si="38"/>
        <v>720</v>
      </c>
      <c r="AC762" s="13">
        <f t="shared" si="39"/>
        <v>720</v>
      </c>
      <c r="AD762" s="18" t="s">
        <v>597</v>
      </c>
      <c r="AE762" s="24" t="s">
        <v>1024</v>
      </c>
      <c r="AF762" s="18" t="s">
        <v>926</v>
      </c>
      <c r="AG762" s="13" t="str">
        <f t="shared" si="40"/>
        <v>ないふ</v>
      </c>
      <c r="AH762" s="13" t="s">
        <v>1521</v>
      </c>
    </row>
    <row r="763" spans="27:34" ht="14.25" x14ac:dyDescent="0.15">
      <c r="AA763" s="13">
        <f>IF(COUNTIF(AH763,"*"&amp;検索結果!$B$2&amp;"*"),1,0)</f>
        <v>1</v>
      </c>
      <c r="AB763" s="13">
        <f t="shared" si="38"/>
        <v>721</v>
      </c>
      <c r="AC763" s="13">
        <f t="shared" si="39"/>
        <v>721</v>
      </c>
      <c r="AD763" s="18" t="s">
        <v>598</v>
      </c>
      <c r="AE763" s="45" t="s">
        <v>1023</v>
      </c>
      <c r="AF763" s="18" t="s">
        <v>3</v>
      </c>
      <c r="AG763" s="13" t="str">
        <f t="shared" si="40"/>
        <v>なえぎやはななどのぽっと</v>
      </c>
      <c r="AH763" s="13" t="s">
        <v>1522</v>
      </c>
    </row>
    <row r="764" spans="27:34" ht="14.25" x14ac:dyDescent="0.15">
      <c r="AA764" s="13">
        <f>IF(COUNTIF(AH764,"*"&amp;検索結果!$B$2&amp;"*"),1,0)</f>
        <v>1</v>
      </c>
      <c r="AB764" s="13">
        <f t="shared" si="38"/>
        <v>722</v>
      </c>
      <c r="AC764" s="13">
        <f t="shared" si="39"/>
        <v>722</v>
      </c>
      <c r="AD764" s="18" t="s">
        <v>599</v>
      </c>
      <c r="AE764" s="45" t="s">
        <v>1023</v>
      </c>
      <c r="AF764" s="18"/>
      <c r="AG764" s="13" t="str">
        <f t="shared" si="40"/>
        <v>ながぐつ</v>
      </c>
      <c r="AH764" s="13" t="s">
        <v>1523</v>
      </c>
    </row>
    <row r="765" spans="27:34" ht="14.25" x14ac:dyDescent="0.15">
      <c r="AA765" s="13">
        <f>IF(COUNTIF(AH765,"*"&amp;検索結果!$B$2&amp;"*"),1,0)</f>
        <v>1</v>
      </c>
      <c r="AB765" s="13">
        <f t="shared" si="38"/>
        <v>723</v>
      </c>
      <c r="AC765" s="13">
        <f t="shared" si="39"/>
        <v>723</v>
      </c>
      <c r="AD765" s="18" t="s">
        <v>600</v>
      </c>
      <c r="AE765" s="19" t="s">
        <v>1026</v>
      </c>
      <c r="AF765" s="18" t="s">
        <v>49</v>
      </c>
      <c r="AG765" s="13" t="str">
        <f t="shared" si="40"/>
        <v>ながしだい</v>
      </c>
      <c r="AH765" s="13" t="s">
        <v>1524</v>
      </c>
    </row>
    <row r="766" spans="27:34" ht="27" x14ac:dyDescent="0.15">
      <c r="AA766" s="13">
        <f>IF(COUNTIF(AH766,"*"&amp;検索結果!$B$2&amp;"*"),1,0)</f>
        <v>1</v>
      </c>
      <c r="AB766" s="13">
        <f t="shared" si="38"/>
        <v>724</v>
      </c>
      <c r="AC766" s="13">
        <f t="shared" si="39"/>
        <v>724</v>
      </c>
      <c r="AD766" s="18" t="s">
        <v>601</v>
      </c>
      <c r="AE766" s="44" t="s">
        <v>1028</v>
      </c>
      <c r="AF766" s="18" t="s">
        <v>148</v>
      </c>
      <c r="AG766" s="13" t="str">
        <f t="shared" si="40"/>
        <v>なっとうのようき</v>
      </c>
      <c r="AH766" s="13" t="s">
        <v>1525</v>
      </c>
    </row>
    <row r="767" spans="27:34" ht="14.25" x14ac:dyDescent="0.15">
      <c r="AA767" s="13">
        <f>IF(COUNTIF(AH767,"*"&amp;検索結果!$B$2&amp;"*"),1,0)</f>
        <v>1</v>
      </c>
      <c r="AB767" s="13">
        <f t="shared" si="38"/>
        <v>725</v>
      </c>
      <c r="AC767" s="13">
        <f t="shared" si="39"/>
        <v>725</v>
      </c>
      <c r="AD767" s="18" t="s">
        <v>179</v>
      </c>
      <c r="AE767" s="24" t="s">
        <v>1024</v>
      </c>
      <c r="AF767" s="18"/>
      <c r="AG767" s="13" t="str">
        <f t="shared" si="40"/>
        <v>なべ（きんぞくせい・どなべ）</v>
      </c>
      <c r="AH767" s="13" t="s">
        <v>1526</v>
      </c>
    </row>
    <row r="768" spans="27:34" ht="14.25" x14ac:dyDescent="0.15">
      <c r="AA768" s="13">
        <f>IF(COUNTIF(AH768,"*"&amp;検索結果!$B$2&amp;"*"),1,0)</f>
        <v>1</v>
      </c>
      <c r="AB768" s="13">
        <f t="shared" si="38"/>
        <v>726</v>
      </c>
      <c r="AC768" s="13">
        <f t="shared" si="39"/>
        <v>726</v>
      </c>
      <c r="AD768" s="18" t="s">
        <v>602</v>
      </c>
      <c r="AE768" s="46" t="s">
        <v>1027</v>
      </c>
      <c r="AF768" s="18" t="s">
        <v>88</v>
      </c>
      <c r="AG768" s="13" t="str">
        <f t="shared" si="40"/>
        <v>なべやきうどんとうのあるみはくのようき</v>
      </c>
      <c r="AH768" s="13" t="s">
        <v>1527</v>
      </c>
    </row>
    <row r="769" spans="27:34" ht="14.25" x14ac:dyDescent="0.15">
      <c r="AA769" s="13">
        <f>IF(COUNTIF(AH769,"*"&amp;検索結果!$B$2&amp;"*"),1,0)</f>
        <v>1</v>
      </c>
      <c r="AB769" s="13">
        <f t="shared" si="38"/>
        <v>727</v>
      </c>
      <c r="AC769" s="13">
        <f t="shared" si="39"/>
        <v>727</v>
      </c>
      <c r="AD769" s="18" t="s">
        <v>603</v>
      </c>
      <c r="AE769" s="24" t="s">
        <v>1024</v>
      </c>
      <c r="AF769" s="18"/>
      <c r="AG769" s="13" t="str">
        <f t="shared" si="40"/>
        <v>なまりのはいっているもの</v>
      </c>
      <c r="AH769" s="13" t="s">
        <v>1528</v>
      </c>
    </row>
    <row r="770" spans="27:34" ht="14.25" x14ac:dyDescent="0.15">
      <c r="AA770" s="13">
        <f>IF(COUNTIF(AH770,"*"&amp;検索結果!$B$2&amp;"*"),1,0)</f>
        <v>1</v>
      </c>
      <c r="AB770" s="13">
        <f t="shared" si="38"/>
        <v>728</v>
      </c>
      <c r="AC770" s="13">
        <f t="shared" si="39"/>
        <v>728</v>
      </c>
      <c r="AD770" s="26" t="s">
        <v>989</v>
      </c>
      <c r="AE770" s="21" t="s">
        <v>1</v>
      </c>
      <c r="AF770" s="18" t="s">
        <v>2</v>
      </c>
      <c r="AG770" s="13" t="str">
        <f t="shared" si="40"/>
        <v>なみいた（ＦＲＰ）</v>
      </c>
      <c r="AH770" s="13" t="s">
        <v>1529</v>
      </c>
    </row>
    <row r="771" spans="27:34" ht="14.25" x14ac:dyDescent="0.15">
      <c r="AA771" s="13">
        <f>IF(COUNTIF(AH771,"*"&amp;検索結果!$B$2&amp;"*"),1,0)</f>
        <v>1</v>
      </c>
      <c r="AB771" s="13">
        <f t="shared" si="38"/>
        <v>729</v>
      </c>
      <c r="AC771" s="13">
        <f t="shared" si="39"/>
        <v>729</v>
      </c>
      <c r="AD771" s="26" t="s">
        <v>604</v>
      </c>
      <c r="AE771" s="19" t="s">
        <v>1026</v>
      </c>
      <c r="AF771" s="18" t="s">
        <v>175</v>
      </c>
      <c r="AG771" s="13" t="str">
        <f t="shared" si="40"/>
        <v>なみいた（きんぞくせい）</v>
      </c>
      <c r="AH771" s="13" t="s">
        <v>1530</v>
      </c>
    </row>
    <row r="772" spans="27:34" ht="14.25" x14ac:dyDescent="0.15">
      <c r="AA772" s="13">
        <f>IF(COUNTIF(AH772,"*"&amp;検索結果!$B$2&amp;"*"),1,0)</f>
        <v>1</v>
      </c>
      <c r="AB772" s="13">
        <f t="shared" ref="AB772:AB835" si="41">IF(AA772&lt;&gt;0,AB771+AA772,AB771)</f>
        <v>730</v>
      </c>
      <c r="AC772" s="13">
        <f t="shared" si="39"/>
        <v>730</v>
      </c>
      <c r="AD772" s="18" t="s">
        <v>605</v>
      </c>
      <c r="AE772" s="45" t="s">
        <v>1023</v>
      </c>
      <c r="AF772" s="18" t="s">
        <v>106</v>
      </c>
      <c r="AG772" s="13" t="str">
        <f t="shared" si="40"/>
        <v>なみいた（ぷらせい）</v>
      </c>
      <c r="AH772" s="13" t="s">
        <v>1531</v>
      </c>
    </row>
    <row r="773" spans="27:34" ht="14.25" x14ac:dyDescent="0.15">
      <c r="AA773" s="13">
        <f>IF(COUNTIF(AH773,"*"&amp;検索結果!$B$2&amp;"*"),1,0)</f>
        <v>1</v>
      </c>
      <c r="AB773" s="13">
        <f t="shared" si="41"/>
        <v>731</v>
      </c>
      <c r="AC773" s="13">
        <f t="shared" si="39"/>
        <v>731</v>
      </c>
      <c r="AD773" s="35"/>
      <c r="AE773" s="32"/>
      <c r="AF773" s="34"/>
      <c r="AG773" s="13" t="str">
        <f t="shared" si="40"/>
        <v/>
      </c>
      <c r="AH773" s="13" t="s">
        <v>1066</v>
      </c>
    </row>
    <row r="774" spans="27:34" ht="14.25" x14ac:dyDescent="0.15">
      <c r="AA774" s="13">
        <f>IF(COUNTIF(AH774,"*"&amp;検索結果!$B$2&amp;"*"),1,0)</f>
        <v>1</v>
      </c>
      <c r="AB774" s="13">
        <f t="shared" si="41"/>
        <v>732</v>
      </c>
      <c r="AC774" s="13">
        <f t="shared" si="39"/>
        <v>732</v>
      </c>
      <c r="AD774" s="35"/>
      <c r="AE774" s="32"/>
      <c r="AF774" s="34"/>
      <c r="AG774" s="13" t="str">
        <f t="shared" si="40"/>
        <v/>
      </c>
      <c r="AH774" s="13" t="s">
        <v>1066</v>
      </c>
    </row>
    <row r="775" spans="27:34" ht="14.25" x14ac:dyDescent="0.15">
      <c r="AA775" s="13">
        <f>IF(COUNTIF(AH775,"*"&amp;検索結果!$B$2&amp;"*"),1,0)</f>
        <v>1</v>
      </c>
      <c r="AB775" s="13">
        <f t="shared" si="41"/>
        <v>733</v>
      </c>
      <c r="AC775" s="13">
        <f t="shared" si="39"/>
        <v>733</v>
      </c>
      <c r="AD775" s="35"/>
      <c r="AE775" s="32"/>
      <c r="AF775" s="34"/>
      <c r="AG775" s="13" t="str">
        <f t="shared" si="40"/>
        <v/>
      </c>
      <c r="AH775" s="13" t="s">
        <v>1066</v>
      </c>
    </row>
    <row r="776" spans="27:34" ht="14.25" x14ac:dyDescent="0.15">
      <c r="AA776" s="13">
        <f>IF(COUNTIF(AH776,"*"&amp;検索結果!$B$2&amp;"*"),1,0)</f>
        <v>1</v>
      </c>
      <c r="AB776" s="13">
        <f t="shared" si="41"/>
        <v>734</v>
      </c>
      <c r="AC776" s="13">
        <f t="shared" si="39"/>
        <v>734</v>
      </c>
      <c r="AD776" s="35"/>
      <c r="AE776" s="32"/>
      <c r="AF776" s="34"/>
      <c r="AG776" s="13" t="str">
        <f t="shared" si="40"/>
        <v/>
      </c>
      <c r="AH776" s="13" t="s">
        <v>1066</v>
      </c>
    </row>
    <row r="777" spans="27:34" ht="14.25" x14ac:dyDescent="0.15">
      <c r="AA777" s="13">
        <f>IF(COUNTIF(AH777,"*"&amp;検索結果!$B$2&amp;"*"),1,0)</f>
        <v>1</v>
      </c>
      <c r="AB777" s="13">
        <f t="shared" si="41"/>
        <v>735</v>
      </c>
      <c r="AC777" s="13">
        <f t="shared" si="39"/>
        <v>735</v>
      </c>
      <c r="AD777" s="35"/>
      <c r="AE777" s="32"/>
      <c r="AF777" s="34"/>
      <c r="AG777" s="13" t="str">
        <f t="shared" si="40"/>
        <v/>
      </c>
      <c r="AH777" s="13" t="s">
        <v>1066</v>
      </c>
    </row>
    <row r="778" spans="27:34" ht="14.25" x14ac:dyDescent="0.15">
      <c r="AA778" s="13">
        <f>IF(COUNTIF(AH778,"*"&amp;検索結果!$B$2&amp;"*"),1,0)</f>
        <v>1</v>
      </c>
      <c r="AB778" s="13">
        <f t="shared" si="41"/>
        <v>736</v>
      </c>
      <c r="AC778" s="13">
        <f t="shared" si="39"/>
        <v>736</v>
      </c>
      <c r="AD778" s="35"/>
      <c r="AE778" s="32"/>
      <c r="AF778" s="34"/>
      <c r="AG778" s="13" t="str">
        <f t="shared" si="40"/>
        <v/>
      </c>
      <c r="AH778" s="13" t="s">
        <v>1066</v>
      </c>
    </row>
    <row r="779" spans="27:34" ht="14.25" x14ac:dyDescent="0.15">
      <c r="AA779" s="13">
        <f>IF(COUNTIF(AH779,"*"&amp;検索結果!$B$2&amp;"*"),1,0)</f>
        <v>1</v>
      </c>
      <c r="AB779" s="13">
        <f t="shared" si="41"/>
        <v>737</v>
      </c>
      <c r="AC779" s="13">
        <f t="shared" si="39"/>
        <v>737</v>
      </c>
      <c r="AD779" s="35"/>
      <c r="AE779" s="32"/>
      <c r="AF779" s="34"/>
      <c r="AG779" s="13" t="str">
        <f t="shared" si="40"/>
        <v/>
      </c>
      <c r="AH779" s="13" t="s">
        <v>1066</v>
      </c>
    </row>
    <row r="780" spans="27:34" ht="14.25" x14ac:dyDescent="0.15">
      <c r="AA780" s="13">
        <f>IF(COUNTIF(AH780,"*"&amp;検索結果!$B$2&amp;"*"),1,0)</f>
        <v>1</v>
      </c>
      <c r="AB780" s="13">
        <f t="shared" si="41"/>
        <v>738</v>
      </c>
      <c r="AC780" s="13">
        <f t="shared" si="39"/>
        <v>738</v>
      </c>
      <c r="AD780" s="35"/>
      <c r="AE780" s="32"/>
      <c r="AF780" s="34"/>
      <c r="AG780" s="13" t="str">
        <f t="shared" si="40"/>
        <v/>
      </c>
      <c r="AH780" s="13" t="s">
        <v>1066</v>
      </c>
    </row>
    <row r="781" spans="27:34" ht="14.25" x14ac:dyDescent="0.15">
      <c r="AA781" s="13">
        <f>IF(COUNTIF(AH781,"*"&amp;検索結果!$B$2&amp;"*"),1,0)</f>
        <v>1</v>
      </c>
      <c r="AB781" s="13">
        <f t="shared" si="41"/>
        <v>739</v>
      </c>
      <c r="AC781" s="13">
        <f t="shared" si="39"/>
        <v>739</v>
      </c>
      <c r="AD781" s="35"/>
      <c r="AE781" s="32"/>
      <c r="AF781" s="34"/>
      <c r="AG781" s="13" t="str">
        <f t="shared" si="40"/>
        <v/>
      </c>
      <c r="AH781" s="13" t="s">
        <v>1066</v>
      </c>
    </row>
    <row r="782" spans="27:34" ht="14.25" x14ac:dyDescent="0.15">
      <c r="AA782" s="13">
        <f>IF(COUNTIF(AH782,"*"&amp;検索結果!$B$2&amp;"*"),1,0)</f>
        <v>1</v>
      </c>
      <c r="AB782" s="13">
        <f t="shared" si="41"/>
        <v>740</v>
      </c>
      <c r="AC782" s="13">
        <f t="shared" si="39"/>
        <v>740</v>
      </c>
      <c r="AD782" s="35"/>
      <c r="AE782" s="32"/>
      <c r="AF782" s="34"/>
      <c r="AG782" s="13" t="str">
        <f t="shared" si="40"/>
        <v/>
      </c>
      <c r="AH782" s="13" t="s">
        <v>1066</v>
      </c>
    </row>
    <row r="783" spans="27:34" ht="14.25" x14ac:dyDescent="0.15">
      <c r="AA783" s="13">
        <f>IF(COUNTIF(AH783,"*"&amp;検索結果!$B$2&amp;"*"),1,0)</f>
        <v>1</v>
      </c>
      <c r="AB783" s="13">
        <f t="shared" si="41"/>
        <v>741</v>
      </c>
      <c r="AC783" s="13">
        <f t="shared" si="39"/>
        <v>741</v>
      </c>
      <c r="AD783" s="35"/>
      <c r="AE783" s="32"/>
      <c r="AF783" s="34"/>
      <c r="AG783" s="13" t="str">
        <f t="shared" si="40"/>
        <v/>
      </c>
      <c r="AH783" s="13" t="s">
        <v>1066</v>
      </c>
    </row>
    <row r="784" spans="27:34" ht="14.25" x14ac:dyDescent="0.15">
      <c r="AA784" s="13">
        <f>IF(COUNTIF(AH784,"*"&amp;検索結果!$B$2&amp;"*"),1,0)</f>
        <v>1</v>
      </c>
      <c r="AB784" s="13">
        <f t="shared" si="41"/>
        <v>742</v>
      </c>
      <c r="AC784" s="13">
        <f t="shared" si="39"/>
        <v>742</v>
      </c>
      <c r="AD784" s="35"/>
      <c r="AE784" s="32"/>
      <c r="AF784" s="34"/>
      <c r="AG784" s="13" t="str">
        <f t="shared" si="40"/>
        <v/>
      </c>
      <c r="AH784" s="13" t="s">
        <v>1066</v>
      </c>
    </row>
    <row r="785" spans="27:34" ht="17.25" x14ac:dyDescent="0.15">
      <c r="AA785" s="13">
        <f>IF(COUNTIF(AH785,"*"&amp;検索結果!$B$2&amp;"*"),1,0)</f>
        <v>0</v>
      </c>
      <c r="AB785" s="13">
        <f t="shared" si="41"/>
        <v>742</v>
      </c>
      <c r="AC785" s="13" t="str">
        <f t="shared" si="39"/>
        <v/>
      </c>
      <c r="AD785" s="38" t="s">
        <v>606</v>
      </c>
      <c r="AE785" s="43"/>
      <c r="AF785" s="15"/>
      <c r="AG785" s="13" t="str">
        <f t="shared" si="40"/>
        <v>に</v>
      </c>
      <c r="AH785" s="13"/>
    </row>
    <row r="786" spans="27:34" ht="14.25" x14ac:dyDescent="0.15">
      <c r="AA786" s="13">
        <f>IF(COUNTIF(AH786,"*"&amp;検索結果!$B$2&amp;"*"),1,0)</f>
        <v>1</v>
      </c>
      <c r="AB786" s="13">
        <f t="shared" si="41"/>
        <v>743</v>
      </c>
      <c r="AC786" s="13">
        <f t="shared" si="39"/>
        <v>743</v>
      </c>
      <c r="AD786" s="18" t="s">
        <v>607</v>
      </c>
      <c r="AE786" s="45" t="s">
        <v>1023</v>
      </c>
      <c r="AF786" s="18" t="s">
        <v>143</v>
      </c>
      <c r="AG786" s="13" t="str">
        <f t="shared" si="40"/>
        <v>にす</v>
      </c>
      <c r="AH786" s="13" t="s">
        <v>1532</v>
      </c>
    </row>
    <row r="787" spans="27:34" ht="14.25" x14ac:dyDescent="0.15">
      <c r="AA787" s="13">
        <f>IF(COUNTIF(AH787,"*"&amp;検索結果!$B$2&amp;"*"),1,0)</f>
        <v>1</v>
      </c>
      <c r="AB787" s="13">
        <f t="shared" si="41"/>
        <v>744</v>
      </c>
      <c r="AC787" s="13">
        <f t="shared" si="39"/>
        <v>744</v>
      </c>
      <c r="AD787" s="18" t="s">
        <v>608</v>
      </c>
      <c r="AE787" s="45" t="s">
        <v>1023</v>
      </c>
      <c r="AF787" s="18"/>
      <c r="AG787" s="13" t="str">
        <f t="shared" si="40"/>
        <v>にゅうさんきんいんりょうのふた（あるみせい）</v>
      </c>
      <c r="AH787" s="13" t="s">
        <v>1533</v>
      </c>
    </row>
    <row r="788" spans="27:34" ht="27" x14ac:dyDescent="0.15">
      <c r="AA788" s="13">
        <f>IF(COUNTIF(AH788,"*"&amp;検索結果!$B$2&amp;"*"),1,0)</f>
        <v>1</v>
      </c>
      <c r="AB788" s="13">
        <f t="shared" si="41"/>
        <v>745</v>
      </c>
      <c r="AC788" s="13">
        <f t="shared" si="39"/>
        <v>745</v>
      </c>
      <c r="AD788" s="18" t="s">
        <v>609</v>
      </c>
      <c r="AE788" s="44" t="s">
        <v>1028</v>
      </c>
      <c r="AF788" s="18" t="s">
        <v>148</v>
      </c>
      <c r="AG788" s="13" t="str">
        <f t="shared" si="40"/>
        <v>にゅうさんきんいんりょうのようき・ふた（ぷらせい）</v>
      </c>
      <c r="AH788" s="13" t="s">
        <v>1534</v>
      </c>
    </row>
    <row r="789" spans="27:34" ht="14.25" x14ac:dyDescent="0.15">
      <c r="AA789" s="13">
        <f>IF(COUNTIF(AH789,"*"&amp;検索結果!$B$2&amp;"*"),1,0)</f>
        <v>1</v>
      </c>
      <c r="AB789" s="13">
        <f t="shared" si="41"/>
        <v>746</v>
      </c>
      <c r="AC789" s="13">
        <f t="shared" si="39"/>
        <v>746</v>
      </c>
      <c r="AD789" s="18" t="s">
        <v>610</v>
      </c>
      <c r="AE789" s="46" t="s">
        <v>1027</v>
      </c>
      <c r="AF789" s="18"/>
      <c r="AG789" s="13" t="str">
        <f t="shared" si="40"/>
        <v>にゅうよくざいのようき（かん）</v>
      </c>
      <c r="AH789" s="13" t="s">
        <v>1535</v>
      </c>
    </row>
    <row r="790" spans="27:34" ht="27" x14ac:dyDescent="0.15">
      <c r="AA790" s="13">
        <f>IF(COUNTIF(AH790,"*"&amp;検索結果!$B$2&amp;"*"),1,0)</f>
        <v>1</v>
      </c>
      <c r="AB790" s="13">
        <f t="shared" si="41"/>
        <v>747</v>
      </c>
      <c r="AC790" s="13">
        <f t="shared" si="39"/>
        <v>747</v>
      </c>
      <c r="AD790" s="18" t="s">
        <v>862</v>
      </c>
      <c r="AE790" s="44" t="s">
        <v>1028</v>
      </c>
      <c r="AF790" s="18" t="s">
        <v>148</v>
      </c>
      <c r="AG790" s="13" t="str">
        <f t="shared" si="40"/>
        <v>にゅうよくざいのようき（ぷらせい）</v>
      </c>
      <c r="AH790" s="13" t="s">
        <v>1536</v>
      </c>
    </row>
    <row r="791" spans="27:34" ht="14.25" x14ac:dyDescent="0.15">
      <c r="AA791" s="13">
        <f>IF(COUNTIF(AH791,"*"&amp;検索結果!$B$2&amp;"*"),1,0)</f>
        <v>1</v>
      </c>
      <c r="AB791" s="13">
        <f t="shared" si="41"/>
        <v>748</v>
      </c>
      <c r="AC791" s="13">
        <f t="shared" si="39"/>
        <v>748</v>
      </c>
      <c r="AD791" s="18" t="s">
        <v>611</v>
      </c>
      <c r="AE791" s="45" t="s">
        <v>1023</v>
      </c>
      <c r="AF791" s="26" t="s">
        <v>20</v>
      </c>
      <c r="AG791" s="13" t="str">
        <f t="shared" si="40"/>
        <v>にょうとりぱっど</v>
      </c>
      <c r="AH791" s="13" t="s">
        <v>1537</v>
      </c>
    </row>
    <row r="792" spans="27:34" ht="14.25" x14ac:dyDescent="0.15">
      <c r="AA792" s="13">
        <f>IF(COUNTIF(AH792,"*"&amp;検索結果!$B$2&amp;"*"),1,0)</f>
        <v>1</v>
      </c>
      <c r="AB792" s="13">
        <f t="shared" si="41"/>
        <v>749</v>
      </c>
      <c r="AC792" s="13">
        <f t="shared" si="39"/>
        <v>749</v>
      </c>
      <c r="AD792" s="18" t="s">
        <v>612</v>
      </c>
      <c r="AE792" s="45" t="s">
        <v>1023</v>
      </c>
      <c r="AF792" s="18" t="s">
        <v>23</v>
      </c>
      <c r="AG792" s="13" t="str">
        <f t="shared" si="40"/>
        <v>にんぎょう</v>
      </c>
      <c r="AH792" s="13" t="s">
        <v>1538</v>
      </c>
    </row>
    <row r="793" spans="27:34" ht="27" x14ac:dyDescent="0.15">
      <c r="AA793" s="13">
        <f>IF(COUNTIF(AH793,"*"&amp;検索結果!$B$2&amp;"*"),1,0)</f>
        <v>1</v>
      </c>
      <c r="AB793" s="13">
        <f t="shared" si="41"/>
        <v>750</v>
      </c>
      <c r="AC793" s="13">
        <f t="shared" si="39"/>
        <v>750</v>
      </c>
      <c r="AD793" s="18" t="s">
        <v>613</v>
      </c>
      <c r="AE793" s="24" t="s">
        <v>1025</v>
      </c>
      <c r="AF793" s="18" t="s">
        <v>1032</v>
      </c>
      <c r="AG793" s="13" t="str">
        <f t="shared" si="40"/>
        <v>にんぎょうけーす</v>
      </c>
      <c r="AH793" s="13" t="s">
        <v>1539</v>
      </c>
    </row>
    <row r="794" spans="27:34" ht="14.25" x14ac:dyDescent="0.15">
      <c r="AA794" s="13">
        <f>IF(COUNTIF(AH794,"*"&amp;検索結果!$B$2&amp;"*"),1,0)</f>
        <v>1</v>
      </c>
      <c r="AB794" s="13">
        <f t="shared" si="41"/>
        <v>751</v>
      </c>
      <c r="AC794" s="13">
        <f t="shared" si="39"/>
        <v>751</v>
      </c>
      <c r="AD794" s="34"/>
      <c r="AE794" s="32"/>
      <c r="AF794" s="34"/>
      <c r="AG794" s="13" t="str">
        <f t="shared" si="40"/>
        <v/>
      </c>
      <c r="AH794" s="13" t="s">
        <v>1066</v>
      </c>
    </row>
    <row r="795" spans="27:34" ht="14.25" x14ac:dyDescent="0.15">
      <c r="AA795" s="13">
        <f>IF(COUNTIF(AH795,"*"&amp;検索結果!$B$2&amp;"*"),1,0)</f>
        <v>1</v>
      </c>
      <c r="AB795" s="13">
        <f t="shared" si="41"/>
        <v>752</v>
      </c>
      <c r="AC795" s="13">
        <f t="shared" si="39"/>
        <v>752</v>
      </c>
      <c r="AD795" s="34"/>
      <c r="AE795" s="32"/>
      <c r="AF795" s="34"/>
      <c r="AG795" s="13" t="str">
        <f t="shared" si="40"/>
        <v/>
      </c>
      <c r="AH795" s="13" t="s">
        <v>1066</v>
      </c>
    </row>
    <row r="796" spans="27:34" ht="14.25" x14ac:dyDescent="0.15">
      <c r="AA796" s="13">
        <f>IF(COUNTIF(AH796,"*"&amp;検索結果!$B$2&amp;"*"),1,0)</f>
        <v>1</v>
      </c>
      <c r="AB796" s="13">
        <f t="shared" si="41"/>
        <v>753</v>
      </c>
      <c r="AC796" s="13">
        <f t="shared" si="39"/>
        <v>753</v>
      </c>
      <c r="AD796" s="34"/>
      <c r="AE796" s="32"/>
      <c r="AF796" s="34"/>
      <c r="AG796" s="13" t="str">
        <f t="shared" si="40"/>
        <v/>
      </c>
      <c r="AH796" s="13" t="s">
        <v>1066</v>
      </c>
    </row>
    <row r="797" spans="27:34" ht="14.25" x14ac:dyDescent="0.15">
      <c r="AA797" s="13">
        <f>IF(COUNTIF(AH797,"*"&amp;検索結果!$B$2&amp;"*"),1,0)</f>
        <v>1</v>
      </c>
      <c r="AB797" s="13">
        <f t="shared" si="41"/>
        <v>754</v>
      </c>
      <c r="AC797" s="13">
        <f t="shared" si="39"/>
        <v>754</v>
      </c>
      <c r="AD797" s="34"/>
      <c r="AE797" s="32"/>
      <c r="AF797" s="34"/>
      <c r="AG797" s="13" t="str">
        <f t="shared" si="40"/>
        <v/>
      </c>
      <c r="AH797" s="13" t="s">
        <v>1066</v>
      </c>
    </row>
    <row r="798" spans="27:34" ht="14.25" x14ac:dyDescent="0.15">
      <c r="AA798" s="13">
        <f>IF(COUNTIF(AH798,"*"&amp;検索結果!$B$2&amp;"*"),1,0)</f>
        <v>1</v>
      </c>
      <c r="AB798" s="13">
        <f t="shared" si="41"/>
        <v>755</v>
      </c>
      <c r="AC798" s="13">
        <f t="shared" si="39"/>
        <v>755</v>
      </c>
      <c r="AD798" s="34"/>
      <c r="AE798" s="32"/>
      <c r="AF798" s="34"/>
      <c r="AG798" s="13" t="str">
        <f t="shared" ref="AG798:AG861" si="42">PHONETIC(AD798)</f>
        <v/>
      </c>
      <c r="AH798" s="13" t="s">
        <v>1066</v>
      </c>
    </row>
    <row r="799" spans="27:34" ht="14.25" x14ac:dyDescent="0.15">
      <c r="AA799" s="13">
        <f>IF(COUNTIF(AH799,"*"&amp;検索結果!$B$2&amp;"*"),1,0)</f>
        <v>1</v>
      </c>
      <c r="AB799" s="13">
        <f t="shared" si="41"/>
        <v>756</v>
      </c>
      <c r="AC799" s="13">
        <f t="shared" si="39"/>
        <v>756</v>
      </c>
      <c r="AD799" s="34"/>
      <c r="AE799" s="32"/>
      <c r="AF799" s="34"/>
      <c r="AG799" s="13" t="str">
        <f t="shared" si="42"/>
        <v/>
      </c>
      <c r="AH799" s="13" t="s">
        <v>1066</v>
      </c>
    </row>
    <row r="800" spans="27:34" ht="14.25" x14ac:dyDescent="0.15">
      <c r="AA800" s="13">
        <f>IF(COUNTIF(AH800,"*"&amp;検索結果!$B$2&amp;"*"),1,0)</f>
        <v>1</v>
      </c>
      <c r="AB800" s="13">
        <f t="shared" si="41"/>
        <v>757</v>
      </c>
      <c r="AC800" s="13">
        <f t="shared" si="39"/>
        <v>757</v>
      </c>
      <c r="AD800" s="34"/>
      <c r="AE800" s="32"/>
      <c r="AF800" s="34"/>
      <c r="AG800" s="13" t="str">
        <f t="shared" si="42"/>
        <v/>
      </c>
      <c r="AH800" s="13" t="s">
        <v>1066</v>
      </c>
    </row>
    <row r="801" spans="27:34" ht="14.25" x14ac:dyDescent="0.15">
      <c r="AA801" s="13">
        <f>IF(COUNTIF(AH801,"*"&amp;検索結果!$B$2&amp;"*"),1,0)</f>
        <v>1</v>
      </c>
      <c r="AB801" s="13">
        <f t="shared" si="41"/>
        <v>758</v>
      </c>
      <c r="AC801" s="13">
        <f t="shared" si="39"/>
        <v>758</v>
      </c>
      <c r="AD801" s="34"/>
      <c r="AE801" s="32"/>
      <c r="AF801" s="34"/>
      <c r="AG801" s="13" t="str">
        <f t="shared" si="42"/>
        <v/>
      </c>
      <c r="AH801" s="13" t="s">
        <v>1066</v>
      </c>
    </row>
    <row r="802" spans="27:34" ht="14.25" x14ac:dyDescent="0.15">
      <c r="AA802" s="13">
        <f>IF(COUNTIF(AH802,"*"&amp;検索結果!$B$2&amp;"*"),1,0)</f>
        <v>1</v>
      </c>
      <c r="AB802" s="13">
        <f t="shared" si="41"/>
        <v>759</v>
      </c>
      <c r="AC802" s="13">
        <f t="shared" ref="AC802:AC865" si="43">IF(AA802&lt;&gt;0,AB802,"")</f>
        <v>759</v>
      </c>
      <c r="AD802" s="34"/>
      <c r="AE802" s="32"/>
      <c r="AF802" s="34"/>
      <c r="AG802" s="13" t="str">
        <f t="shared" si="42"/>
        <v/>
      </c>
      <c r="AH802" s="13" t="s">
        <v>1066</v>
      </c>
    </row>
    <row r="803" spans="27:34" ht="14.25" x14ac:dyDescent="0.15">
      <c r="AA803" s="13">
        <f>IF(COUNTIF(AH803,"*"&amp;検索結果!$B$2&amp;"*"),1,0)</f>
        <v>1</v>
      </c>
      <c r="AB803" s="13">
        <f t="shared" si="41"/>
        <v>760</v>
      </c>
      <c r="AC803" s="13">
        <f t="shared" si="43"/>
        <v>760</v>
      </c>
      <c r="AD803" s="34"/>
      <c r="AE803" s="32"/>
      <c r="AF803" s="34"/>
      <c r="AG803" s="13" t="str">
        <f t="shared" si="42"/>
        <v/>
      </c>
      <c r="AH803" s="13" t="s">
        <v>1066</v>
      </c>
    </row>
    <row r="804" spans="27:34" ht="14.25" x14ac:dyDescent="0.15">
      <c r="AA804" s="13">
        <f>IF(COUNTIF(AH804,"*"&amp;検索結果!$B$2&amp;"*"),1,0)</f>
        <v>1</v>
      </c>
      <c r="AB804" s="13">
        <f t="shared" si="41"/>
        <v>761</v>
      </c>
      <c r="AC804" s="13">
        <f t="shared" si="43"/>
        <v>761</v>
      </c>
      <c r="AD804" s="34"/>
      <c r="AE804" s="32"/>
      <c r="AF804" s="34"/>
      <c r="AG804" s="13" t="str">
        <f t="shared" si="42"/>
        <v/>
      </c>
      <c r="AH804" s="13" t="s">
        <v>1066</v>
      </c>
    </row>
    <row r="805" spans="27:34" ht="17.25" x14ac:dyDescent="0.15">
      <c r="AA805" s="13">
        <f>IF(COUNTIF(AH805,"*"&amp;検索結果!$B$2&amp;"*"),1,0)</f>
        <v>0</v>
      </c>
      <c r="AB805" s="13">
        <f t="shared" si="41"/>
        <v>761</v>
      </c>
      <c r="AC805" s="13" t="str">
        <f t="shared" si="43"/>
        <v/>
      </c>
      <c r="AD805" s="38" t="s">
        <v>614</v>
      </c>
      <c r="AE805" s="43"/>
      <c r="AF805" s="15"/>
      <c r="AG805" s="13" t="str">
        <f t="shared" si="42"/>
        <v>ぬ</v>
      </c>
      <c r="AH805" s="13"/>
    </row>
    <row r="806" spans="27:34" ht="14.25" x14ac:dyDescent="0.15">
      <c r="AA806" s="13">
        <f>IF(COUNTIF(AH806,"*"&amp;検索結果!$B$2&amp;"*"),1,0)</f>
        <v>1</v>
      </c>
      <c r="AB806" s="13">
        <f t="shared" si="41"/>
        <v>762</v>
      </c>
      <c r="AC806" s="13">
        <f t="shared" si="43"/>
        <v>762</v>
      </c>
      <c r="AD806" s="18" t="s">
        <v>615</v>
      </c>
      <c r="AE806" s="45" t="s">
        <v>1023</v>
      </c>
      <c r="AF806" s="18" t="s">
        <v>23</v>
      </c>
      <c r="AG806" s="13" t="str">
        <f t="shared" si="42"/>
        <v>ぬいぐるみ</v>
      </c>
      <c r="AH806" s="13" t="s">
        <v>1540</v>
      </c>
    </row>
    <row r="807" spans="27:34" ht="14.25" x14ac:dyDescent="0.15">
      <c r="AA807" s="13">
        <f>IF(COUNTIF(AH807,"*"&amp;検索結果!$B$2&amp;"*"),1,0)</f>
        <v>1</v>
      </c>
      <c r="AB807" s="13">
        <f t="shared" si="41"/>
        <v>763</v>
      </c>
      <c r="AC807" s="13">
        <f t="shared" si="43"/>
        <v>763</v>
      </c>
      <c r="AD807" s="18" t="s">
        <v>616</v>
      </c>
      <c r="AE807" s="45" t="s">
        <v>1023</v>
      </c>
      <c r="AF807" s="18"/>
      <c r="AG807" s="13" t="str">
        <f t="shared" si="42"/>
        <v>ぬか</v>
      </c>
      <c r="AH807" s="13" t="s">
        <v>1541</v>
      </c>
    </row>
    <row r="808" spans="27:34" ht="14.25" x14ac:dyDescent="0.15">
      <c r="AA808" s="13">
        <f>IF(COUNTIF(AH808,"*"&amp;検索結果!$B$2&amp;"*"),1,0)</f>
        <v>1</v>
      </c>
      <c r="AB808" s="13">
        <f t="shared" si="41"/>
        <v>764</v>
      </c>
      <c r="AC808" s="13">
        <f t="shared" si="43"/>
        <v>764</v>
      </c>
      <c r="AD808" s="34"/>
      <c r="AE808" s="32"/>
      <c r="AF808" s="34"/>
      <c r="AG808" s="13" t="str">
        <f t="shared" si="42"/>
        <v/>
      </c>
      <c r="AH808" s="13" t="s">
        <v>1066</v>
      </c>
    </row>
    <row r="809" spans="27:34" ht="14.25" x14ac:dyDescent="0.15">
      <c r="AA809" s="13">
        <f>IF(COUNTIF(AH809,"*"&amp;検索結果!$B$2&amp;"*"),1,0)</f>
        <v>1</v>
      </c>
      <c r="AB809" s="13">
        <f t="shared" si="41"/>
        <v>765</v>
      </c>
      <c r="AC809" s="13">
        <f t="shared" si="43"/>
        <v>765</v>
      </c>
      <c r="AD809" s="34"/>
      <c r="AE809" s="32"/>
      <c r="AF809" s="34"/>
      <c r="AG809" s="13" t="str">
        <f t="shared" si="42"/>
        <v/>
      </c>
      <c r="AH809" s="13" t="s">
        <v>1066</v>
      </c>
    </row>
    <row r="810" spans="27:34" ht="14.25" x14ac:dyDescent="0.15">
      <c r="AA810" s="13">
        <f>IF(COUNTIF(AH810,"*"&amp;検索結果!$B$2&amp;"*"),1,0)</f>
        <v>1</v>
      </c>
      <c r="AB810" s="13">
        <f t="shared" si="41"/>
        <v>766</v>
      </c>
      <c r="AC810" s="13">
        <f t="shared" si="43"/>
        <v>766</v>
      </c>
      <c r="AD810" s="34"/>
      <c r="AE810" s="32"/>
      <c r="AF810" s="34"/>
      <c r="AG810" s="13" t="str">
        <f t="shared" si="42"/>
        <v/>
      </c>
      <c r="AH810" s="13" t="s">
        <v>1066</v>
      </c>
    </row>
    <row r="811" spans="27:34" ht="14.25" x14ac:dyDescent="0.15">
      <c r="AA811" s="13">
        <f>IF(COUNTIF(AH811,"*"&amp;検索結果!$B$2&amp;"*"),1,0)</f>
        <v>1</v>
      </c>
      <c r="AB811" s="13">
        <f t="shared" si="41"/>
        <v>767</v>
      </c>
      <c r="AC811" s="13">
        <f t="shared" si="43"/>
        <v>767</v>
      </c>
      <c r="AD811" s="34"/>
      <c r="AE811" s="32"/>
      <c r="AF811" s="34"/>
      <c r="AG811" s="13" t="str">
        <f t="shared" si="42"/>
        <v/>
      </c>
      <c r="AH811" s="13" t="s">
        <v>1066</v>
      </c>
    </row>
    <row r="812" spans="27:34" ht="14.25" x14ac:dyDescent="0.15">
      <c r="AA812" s="13">
        <f>IF(COUNTIF(AH812,"*"&amp;検索結果!$B$2&amp;"*"),1,0)</f>
        <v>1</v>
      </c>
      <c r="AB812" s="13">
        <f t="shared" si="41"/>
        <v>768</v>
      </c>
      <c r="AC812" s="13">
        <f t="shared" si="43"/>
        <v>768</v>
      </c>
      <c r="AD812" s="34"/>
      <c r="AE812" s="32"/>
      <c r="AF812" s="34"/>
      <c r="AG812" s="13" t="str">
        <f t="shared" si="42"/>
        <v/>
      </c>
      <c r="AH812" s="13" t="s">
        <v>1066</v>
      </c>
    </row>
    <row r="813" spans="27:34" ht="14.25" x14ac:dyDescent="0.15">
      <c r="AA813" s="13">
        <f>IF(COUNTIF(AH813,"*"&amp;検索結果!$B$2&amp;"*"),1,0)</f>
        <v>1</v>
      </c>
      <c r="AB813" s="13">
        <f t="shared" si="41"/>
        <v>769</v>
      </c>
      <c r="AC813" s="13">
        <f t="shared" si="43"/>
        <v>769</v>
      </c>
      <c r="AD813" s="34"/>
      <c r="AE813" s="32"/>
      <c r="AF813" s="34"/>
      <c r="AG813" s="13" t="str">
        <f t="shared" si="42"/>
        <v/>
      </c>
      <c r="AH813" s="13" t="s">
        <v>1066</v>
      </c>
    </row>
    <row r="814" spans="27:34" ht="14.25" x14ac:dyDescent="0.15">
      <c r="AA814" s="13">
        <f>IF(COUNTIF(AH814,"*"&amp;検索結果!$B$2&amp;"*"),1,0)</f>
        <v>1</v>
      </c>
      <c r="AB814" s="13">
        <f t="shared" si="41"/>
        <v>770</v>
      </c>
      <c r="AC814" s="13">
        <f t="shared" si="43"/>
        <v>770</v>
      </c>
      <c r="AD814" s="34"/>
      <c r="AE814" s="32"/>
      <c r="AF814" s="34"/>
      <c r="AG814" s="13" t="str">
        <f t="shared" si="42"/>
        <v/>
      </c>
      <c r="AH814" s="13" t="s">
        <v>1066</v>
      </c>
    </row>
    <row r="815" spans="27:34" ht="14.25" x14ac:dyDescent="0.15">
      <c r="AA815" s="13">
        <f>IF(COUNTIF(AH815,"*"&amp;検索結果!$B$2&amp;"*"),1,0)</f>
        <v>1</v>
      </c>
      <c r="AB815" s="13">
        <f t="shared" si="41"/>
        <v>771</v>
      </c>
      <c r="AC815" s="13">
        <f t="shared" si="43"/>
        <v>771</v>
      </c>
      <c r="AD815" s="34"/>
      <c r="AE815" s="32"/>
      <c r="AF815" s="34"/>
      <c r="AG815" s="13" t="str">
        <f t="shared" si="42"/>
        <v/>
      </c>
      <c r="AH815" s="13" t="s">
        <v>1066</v>
      </c>
    </row>
    <row r="816" spans="27:34" ht="17.25" x14ac:dyDescent="0.15">
      <c r="AA816" s="13">
        <f>IF(COUNTIF(AH816,"*"&amp;検索結果!$B$2&amp;"*"),1,0)</f>
        <v>0</v>
      </c>
      <c r="AB816" s="13">
        <f t="shared" si="41"/>
        <v>771</v>
      </c>
      <c r="AC816" s="13" t="str">
        <f t="shared" si="43"/>
        <v/>
      </c>
      <c r="AD816" s="38" t="s">
        <v>617</v>
      </c>
      <c r="AE816" s="43"/>
      <c r="AF816" s="15"/>
      <c r="AG816" s="13" t="str">
        <f t="shared" si="42"/>
        <v>ね</v>
      </c>
      <c r="AH816" s="13"/>
    </row>
    <row r="817" spans="27:34" ht="14.25" x14ac:dyDescent="0.15">
      <c r="AA817" s="13">
        <f>IF(COUNTIF(AH817,"*"&amp;検索結果!$B$2&amp;"*"),1,0)</f>
        <v>1</v>
      </c>
      <c r="AB817" s="13">
        <f t="shared" si="41"/>
        <v>772</v>
      </c>
      <c r="AC817" s="13">
        <f t="shared" si="43"/>
        <v>772</v>
      </c>
      <c r="AD817" s="18" t="s">
        <v>618</v>
      </c>
      <c r="AE817" s="45" t="s">
        <v>1023</v>
      </c>
      <c r="AF817" s="18" t="s">
        <v>147</v>
      </c>
      <c r="AG817" s="13" t="str">
        <f t="shared" si="42"/>
        <v>ねくたい</v>
      </c>
      <c r="AH817" s="13" t="s">
        <v>1542</v>
      </c>
    </row>
    <row r="818" spans="27:34" ht="14.25" x14ac:dyDescent="0.15">
      <c r="AA818" s="13">
        <f>IF(COUNTIF(AH818,"*"&amp;検索結果!$B$2&amp;"*"),1,0)</f>
        <v>1</v>
      </c>
      <c r="AB818" s="13">
        <f t="shared" si="41"/>
        <v>773</v>
      </c>
      <c r="AC818" s="13">
        <f t="shared" si="43"/>
        <v>773</v>
      </c>
      <c r="AD818" s="18" t="s">
        <v>619</v>
      </c>
      <c r="AE818" s="45" t="s">
        <v>1023</v>
      </c>
      <c r="AF818" s="26" t="s">
        <v>134</v>
      </c>
      <c r="AG818" s="13" t="str">
        <f t="shared" si="42"/>
        <v>ねこようといれのすな</v>
      </c>
      <c r="AH818" s="13" t="s">
        <v>1543</v>
      </c>
    </row>
    <row r="819" spans="27:34" ht="14.25" x14ac:dyDescent="0.15">
      <c r="AA819" s="13">
        <f>IF(COUNTIF(AH819,"*"&amp;検索結果!$B$2&amp;"*"),1,0)</f>
        <v>1</v>
      </c>
      <c r="AB819" s="13">
        <f t="shared" si="41"/>
        <v>774</v>
      </c>
      <c r="AC819" s="13">
        <f t="shared" si="43"/>
        <v>774</v>
      </c>
      <c r="AD819" s="18" t="s">
        <v>620</v>
      </c>
      <c r="AE819" s="24" t="s">
        <v>1024</v>
      </c>
      <c r="AF819" s="18" t="s">
        <v>925</v>
      </c>
      <c r="AG819" s="13" t="str">
        <f t="shared" si="42"/>
        <v>ねじ・くぎ</v>
      </c>
      <c r="AH819" s="13" t="s">
        <v>1544</v>
      </c>
    </row>
    <row r="820" spans="27:34" ht="27" x14ac:dyDescent="0.15">
      <c r="AA820" s="13">
        <f>IF(COUNTIF(AH820,"*"&amp;検索結果!$B$2&amp;"*"),1,0)</f>
        <v>1</v>
      </c>
      <c r="AB820" s="13">
        <f t="shared" si="41"/>
        <v>775</v>
      </c>
      <c r="AC820" s="13">
        <f t="shared" si="43"/>
        <v>775</v>
      </c>
      <c r="AD820" s="18" t="s">
        <v>621</v>
      </c>
      <c r="AE820" s="44" t="s">
        <v>1028</v>
      </c>
      <c r="AF820" s="18"/>
      <c r="AG820" s="13" t="str">
        <f t="shared" si="42"/>
        <v>ねっと（くだものをつつむもの）</v>
      </c>
      <c r="AH820" s="13" t="s">
        <v>1545</v>
      </c>
    </row>
    <row r="821" spans="27:34" ht="14.25" x14ac:dyDescent="0.15">
      <c r="AA821" s="13">
        <f>IF(COUNTIF(AH821,"*"&amp;検索結果!$B$2&amp;"*"),1,0)</f>
        <v>1</v>
      </c>
      <c r="AB821" s="13">
        <f t="shared" si="41"/>
        <v>776</v>
      </c>
      <c r="AC821" s="13">
        <f t="shared" si="43"/>
        <v>776</v>
      </c>
      <c r="AD821" s="18" t="s">
        <v>622</v>
      </c>
      <c r="AE821" s="45" t="s">
        <v>1023</v>
      </c>
      <c r="AF821" s="18"/>
      <c r="AG821" s="13" t="str">
        <f t="shared" si="42"/>
        <v>ねっと（だいどころみずきりよう）</v>
      </c>
      <c r="AH821" s="13" t="s">
        <v>1546</v>
      </c>
    </row>
    <row r="822" spans="27:34" ht="27" x14ac:dyDescent="0.15">
      <c r="AA822" s="13">
        <f>IF(COUNTIF(AH822,"*"&amp;検索結果!$B$2&amp;"*"),1,0)</f>
        <v>1</v>
      </c>
      <c r="AB822" s="13">
        <f t="shared" si="41"/>
        <v>777</v>
      </c>
      <c r="AC822" s="13">
        <f t="shared" si="43"/>
        <v>777</v>
      </c>
      <c r="AD822" s="26" t="s">
        <v>623</v>
      </c>
      <c r="AE822" s="24" t="s">
        <v>1025</v>
      </c>
      <c r="AF822" s="18" t="s">
        <v>13</v>
      </c>
      <c r="AG822" s="13" t="str">
        <f t="shared" si="42"/>
        <v>ねぶらいざー（かていようきゅうにゅうき）</v>
      </c>
      <c r="AH822" s="13" t="s">
        <v>1547</v>
      </c>
    </row>
    <row r="823" spans="27:34" ht="14.25" x14ac:dyDescent="0.15">
      <c r="AA823" s="13">
        <f>IF(COUNTIF(AH823,"*"&amp;検索結果!$B$2&amp;"*"),1,0)</f>
        <v>1</v>
      </c>
      <c r="AB823" s="13">
        <f t="shared" si="41"/>
        <v>778</v>
      </c>
      <c r="AC823" s="13">
        <f t="shared" si="43"/>
        <v>778</v>
      </c>
      <c r="AD823" s="18" t="s">
        <v>624</v>
      </c>
      <c r="AE823" s="45" t="s">
        <v>1023</v>
      </c>
      <c r="AF823" s="18" t="s">
        <v>50</v>
      </c>
      <c r="AG823" s="13" t="str">
        <f t="shared" si="42"/>
        <v>ねんど（がくしゅうよう）</v>
      </c>
      <c r="AH823" s="13" t="s">
        <v>1548</v>
      </c>
    </row>
    <row r="824" spans="27:34" ht="14.25" x14ac:dyDescent="0.15">
      <c r="AA824" s="13">
        <f>IF(COUNTIF(AH824,"*"&amp;検索結果!$B$2&amp;"*"),1,0)</f>
        <v>1</v>
      </c>
      <c r="AB824" s="13">
        <f t="shared" si="41"/>
        <v>779</v>
      </c>
      <c r="AC824" s="13">
        <f t="shared" si="43"/>
        <v>779</v>
      </c>
      <c r="AD824" s="18" t="s">
        <v>625</v>
      </c>
      <c r="AE824" s="21" t="s">
        <v>1</v>
      </c>
      <c r="AF824" s="18" t="s">
        <v>2</v>
      </c>
      <c r="AG824" s="13" t="str">
        <f t="shared" si="42"/>
        <v>ねんど（とうげいようとうそのた）</v>
      </c>
      <c r="AH824" s="13" t="s">
        <v>1549</v>
      </c>
    </row>
    <row r="825" spans="27:34" ht="14.25" x14ac:dyDescent="0.15">
      <c r="AA825" s="13">
        <f>IF(COUNTIF(AH825,"*"&amp;検索結果!$B$2&amp;"*"),1,0)</f>
        <v>1</v>
      </c>
      <c r="AB825" s="13">
        <f t="shared" si="41"/>
        <v>780</v>
      </c>
      <c r="AC825" s="13">
        <f t="shared" si="43"/>
        <v>780</v>
      </c>
      <c r="AD825" s="34"/>
      <c r="AE825" s="32"/>
      <c r="AF825" s="34"/>
      <c r="AG825" s="13" t="str">
        <f t="shared" si="42"/>
        <v/>
      </c>
      <c r="AH825" s="13" t="s">
        <v>1066</v>
      </c>
    </row>
    <row r="826" spans="27:34" ht="14.25" x14ac:dyDescent="0.15">
      <c r="AA826" s="13">
        <f>IF(COUNTIF(AH826,"*"&amp;検索結果!$B$2&amp;"*"),1,0)</f>
        <v>1</v>
      </c>
      <c r="AB826" s="13">
        <f t="shared" si="41"/>
        <v>781</v>
      </c>
      <c r="AC826" s="13">
        <f t="shared" si="43"/>
        <v>781</v>
      </c>
      <c r="AD826" s="34"/>
      <c r="AE826" s="32"/>
      <c r="AF826" s="34"/>
      <c r="AG826" s="13" t="str">
        <f t="shared" si="42"/>
        <v/>
      </c>
      <c r="AH826" s="13" t="s">
        <v>1066</v>
      </c>
    </row>
    <row r="827" spans="27:34" ht="14.25" x14ac:dyDescent="0.15">
      <c r="AA827" s="13">
        <f>IF(COUNTIF(AH827,"*"&amp;検索結果!$B$2&amp;"*"),1,0)</f>
        <v>1</v>
      </c>
      <c r="AB827" s="13">
        <f t="shared" si="41"/>
        <v>782</v>
      </c>
      <c r="AC827" s="13">
        <f t="shared" si="43"/>
        <v>782</v>
      </c>
      <c r="AD827" s="34"/>
      <c r="AE827" s="32"/>
      <c r="AF827" s="34"/>
      <c r="AG827" s="13" t="str">
        <f t="shared" si="42"/>
        <v/>
      </c>
      <c r="AH827" s="13" t="s">
        <v>1066</v>
      </c>
    </row>
    <row r="828" spans="27:34" ht="14.25" x14ac:dyDescent="0.15">
      <c r="AA828" s="13">
        <f>IF(COUNTIF(AH828,"*"&amp;検索結果!$B$2&amp;"*"),1,0)</f>
        <v>1</v>
      </c>
      <c r="AB828" s="13">
        <f t="shared" si="41"/>
        <v>783</v>
      </c>
      <c r="AC828" s="13">
        <f t="shared" si="43"/>
        <v>783</v>
      </c>
      <c r="AD828" s="34"/>
      <c r="AE828" s="32"/>
      <c r="AF828" s="34"/>
      <c r="AG828" s="13" t="str">
        <f t="shared" si="42"/>
        <v/>
      </c>
      <c r="AH828" s="13" t="s">
        <v>1066</v>
      </c>
    </row>
    <row r="829" spans="27:34" ht="14.25" x14ac:dyDescent="0.15">
      <c r="AA829" s="13">
        <f>IF(COUNTIF(AH829,"*"&amp;検索結果!$B$2&amp;"*"),1,0)</f>
        <v>1</v>
      </c>
      <c r="AB829" s="13">
        <f t="shared" si="41"/>
        <v>784</v>
      </c>
      <c r="AC829" s="13">
        <f t="shared" si="43"/>
        <v>784</v>
      </c>
      <c r="AD829" s="34"/>
      <c r="AE829" s="32"/>
      <c r="AF829" s="34"/>
      <c r="AG829" s="13" t="str">
        <f t="shared" si="42"/>
        <v/>
      </c>
      <c r="AH829" s="13" t="s">
        <v>1066</v>
      </c>
    </row>
    <row r="830" spans="27:34" ht="14.25" x14ac:dyDescent="0.15">
      <c r="AA830" s="13">
        <f>IF(COUNTIF(AH830,"*"&amp;検索結果!$B$2&amp;"*"),1,0)</f>
        <v>1</v>
      </c>
      <c r="AB830" s="13">
        <f t="shared" si="41"/>
        <v>785</v>
      </c>
      <c r="AC830" s="13">
        <f t="shared" si="43"/>
        <v>785</v>
      </c>
      <c r="AD830" s="34"/>
      <c r="AE830" s="32"/>
      <c r="AF830" s="34"/>
      <c r="AG830" s="13" t="str">
        <f t="shared" si="42"/>
        <v/>
      </c>
      <c r="AH830" s="13" t="s">
        <v>1066</v>
      </c>
    </row>
    <row r="831" spans="27:34" ht="14.25" x14ac:dyDescent="0.15">
      <c r="AA831" s="13">
        <f>IF(COUNTIF(AH831,"*"&amp;検索結果!$B$2&amp;"*"),1,0)</f>
        <v>1</v>
      </c>
      <c r="AB831" s="13">
        <f t="shared" si="41"/>
        <v>786</v>
      </c>
      <c r="AC831" s="13">
        <f t="shared" si="43"/>
        <v>786</v>
      </c>
      <c r="AD831" s="34"/>
      <c r="AE831" s="32"/>
      <c r="AF831" s="34"/>
      <c r="AG831" s="13" t="str">
        <f t="shared" si="42"/>
        <v/>
      </c>
      <c r="AH831" s="13" t="s">
        <v>1066</v>
      </c>
    </row>
    <row r="832" spans="27:34" ht="14.25" x14ac:dyDescent="0.15">
      <c r="AA832" s="13">
        <f>IF(COUNTIF(AH832,"*"&amp;検索結果!$B$2&amp;"*"),1,0)</f>
        <v>1</v>
      </c>
      <c r="AB832" s="13">
        <f t="shared" si="41"/>
        <v>787</v>
      </c>
      <c r="AC832" s="13">
        <f t="shared" si="43"/>
        <v>787</v>
      </c>
      <c r="AD832" s="34"/>
      <c r="AE832" s="32"/>
      <c r="AF832" s="34"/>
      <c r="AG832" s="13" t="str">
        <f t="shared" si="42"/>
        <v/>
      </c>
      <c r="AH832" s="13" t="s">
        <v>1066</v>
      </c>
    </row>
    <row r="833" spans="27:34" ht="14.25" x14ac:dyDescent="0.15">
      <c r="AA833" s="13">
        <f>IF(COUNTIF(AH833,"*"&amp;検索結果!$B$2&amp;"*"),1,0)</f>
        <v>1</v>
      </c>
      <c r="AB833" s="13">
        <f t="shared" si="41"/>
        <v>788</v>
      </c>
      <c r="AC833" s="13">
        <f t="shared" si="43"/>
        <v>788</v>
      </c>
      <c r="AD833" s="34"/>
      <c r="AE833" s="32"/>
      <c r="AF833" s="34"/>
      <c r="AG833" s="13" t="str">
        <f t="shared" si="42"/>
        <v/>
      </c>
      <c r="AH833" s="13" t="s">
        <v>1066</v>
      </c>
    </row>
    <row r="834" spans="27:34" ht="14.25" x14ac:dyDescent="0.15">
      <c r="AA834" s="13">
        <f>IF(COUNTIF(AH834,"*"&amp;検索結果!$B$2&amp;"*"),1,0)</f>
        <v>1</v>
      </c>
      <c r="AB834" s="13">
        <f t="shared" si="41"/>
        <v>789</v>
      </c>
      <c r="AC834" s="13">
        <f t="shared" si="43"/>
        <v>789</v>
      </c>
      <c r="AD834" s="34"/>
      <c r="AE834" s="32"/>
      <c r="AF834" s="34"/>
      <c r="AG834" s="13" t="str">
        <f t="shared" si="42"/>
        <v/>
      </c>
      <c r="AH834" s="13" t="s">
        <v>1066</v>
      </c>
    </row>
    <row r="835" spans="27:34" ht="17.25" x14ac:dyDescent="0.15">
      <c r="AA835" s="13">
        <f>IF(COUNTIF(AH835,"*"&amp;検索結果!$B$2&amp;"*"),1,0)</f>
        <v>0</v>
      </c>
      <c r="AB835" s="13">
        <f t="shared" si="41"/>
        <v>789</v>
      </c>
      <c r="AC835" s="13" t="str">
        <f t="shared" si="43"/>
        <v/>
      </c>
      <c r="AD835" s="38" t="s">
        <v>626</v>
      </c>
      <c r="AE835" s="43"/>
      <c r="AF835" s="15"/>
      <c r="AG835" s="13" t="str">
        <f t="shared" si="42"/>
        <v>の</v>
      </c>
      <c r="AH835" s="13"/>
    </row>
    <row r="836" spans="27:34" ht="27" x14ac:dyDescent="0.15">
      <c r="AA836" s="13">
        <f>IF(COUNTIF(AH836,"*"&amp;検索結果!$B$2&amp;"*"),1,0)</f>
        <v>1</v>
      </c>
      <c r="AB836" s="13">
        <f t="shared" ref="AB836:AB899" si="44">IF(AA836&lt;&gt;0,AB835+AA836,AB835)</f>
        <v>790</v>
      </c>
      <c r="AC836" s="13">
        <f t="shared" si="43"/>
        <v>790</v>
      </c>
      <c r="AD836" s="18" t="s">
        <v>627</v>
      </c>
      <c r="AE836" s="21" t="s">
        <v>1</v>
      </c>
      <c r="AF836" s="18" t="s">
        <v>123</v>
      </c>
      <c r="AG836" s="13" t="str">
        <f t="shared" si="42"/>
        <v>のうきぐほんたい・のうきぐぶひん
（ばってりー・がいそうぶひんとう）</v>
      </c>
      <c r="AH836" s="13" t="s">
        <v>1550</v>
      </c>
    </row>
    <row r="837" spans="27:34" ht="14.25" x14ac:dyDescent="0.15">
      <c r="AA837" s="13">
        <f>IF(COUNTIF(AH837,"*"&amp;検索結果!$B$2&amp;"*"),1,0)</f>
        <v>1</v>
      </c>
      <c r="AB837" s="13">
        <f t="shared" si="44"/>
        <v>791</v>
      </c>
      <c r="AC837" s="13">
        <f t="shared" si="43"/>
        <v>791</v>
      </c>
      <c r="AD837" s="18" t="s">
        <v>628</v>
      </c>
      <c r="AE837" s="19" t="s">
        <v>1026</v>
      </c>
      <c r="AF837" s="18" t="s">
        <v>118</v>
      </c>
      <c r="AG837" s="13" t="str">
        <f t="shared" si="42"/>
        <v>のうぎょうようしちゅう</v>
      </c>
      <c r="AH837" s="13" t="s">
        <v>1551</v>
      </c>
    </row>
    <row r="838" spans="27:34" ht="14.25" x14ac:dyDescent="0.15">
      <c r="AA838" s="13">
        <f>IF(COUNTIF(AH838,"*"&amp;検索結果!$B$2&amp;"*"),1,0)</f>
        <v>1</v>
      </c>
      <c r="AB838" s="13">
        <f t="shared" si="44"/>
        <v>792</v>
      </c>
      <c r="AC838" s="13">
        <f t="shared" si="43"/>
        <v>792</v>
      </c>
      <c r="AD838" s="18" t="s">
        <v>629</v>
      </c>
      <c r="AE838" s="21" t="s">
        <v>1</v>
      </c>
      <c r="AF838" s="18" t="s">
        <v>51</v>
      </c>
      <c r="AG838" s="13" t="str">
        <f t="shared" si="42"/>
        <v>のうやく</v>
      </c>
      <c r="AH838" s="13" t="s">
        <v>1552</v>
      </c>
    </row>
    <row r="839" spans="27:34" ht="27" x14ac:dyDescent="0.15">
      <c r="AA839" s="13">
        <f>IF(COUNTIF(AH839,"*"&amp;検索結果!$B$2&amp;"*"),1,0)</f>
        <v>1</v>
      </c>
      <c r="AB839" s="13">
        <f t="shared" si="44"/>
        <v>793</v>
      </c>
      <c r="AC839" s="13">
        <f t="shared" si="43"/>
        <v>793</v>
      </c>
      <c r="AD839" s="18" t="s">
        <v>630</v>
      </c>
      <c r="AE839" s="20" t="s">
        <v>1029</v>
      </c>
      <c r="AF839" s="18"/>
      <c r="AG839" s="13" t="str">
        <f t="shared" si="42"/>
        <v>のーと・きょうかしょ</v>
      </c>
      <c r="AH839" s="13" t="s">
        <v>1553</v>
      </c>
    </row>
    <row r="840" spans="27:34" ht="27" x14ac:dyDescent="0.15">
      <c r="AA840" s="13">
        <f>IF(COUNTIF(AH840,"*"&amp;検索結果!$B$2&amp;"*"),1,0)</f>
        <v>1</v>
      </c>
      <c r="AB840" s="13">
        <f t="shared" si="44"/>
        <v>794</v>
      </c>
      <c r="AC840" s="13">
        <f t="shared" si="43"/>
        <v>794</v>
      </c>
      <c r="AD840" s="18" t="s">
        <v>1020</v>
      </c>
      <c r="AE840" s="21" t="s">
        <v>37</v>
      </c>
      <c r="AF840" s="22" t="s">
        <v>1021</v>
      </c>
      <c r="AG840" s="13" t="str">
        <f t="shared" si="42"/>
        <v>のーとぱそこん</v>
      </c>
      <c r="AH840" s="13" t="s">
        <v>1554</v>
      </c>
    </row>
    <row r="841" spans="27:34" ht="27" x14ac:dyDescent="0.15">
      <c r="AA841" s="13">
        <f>IF(COUNTIF(AH841,"*"&amp;検索結果!$B$2&amp;"*"),1,0)</f>
        <v>1</v>
      </c>
      <c r="AB841" s="13">
        <f t="shared" si="44"/>
        <v>795</v>
      </c>
      <c r="AC841" s="13">
        <f t="shared" si="43"/>
        <v>795</v>
      </c>
      <c r="AD841" s="18" t="s">
        <v>631</v>
      </c>
      <c r="AE841" s="24" t="s">
        <v>1025</v>
      </c>
      <c r="AF841" s="18" t="s">
        <v>13</v>
      </c>
      <c r="AG841" s="13" t="str">
        <f t="shared" si="42"/>
        <v>のこぎり</v>
      </c>
      <c r="AH841" s="13" t="s">
        <v>1555</v>
      </c>
    </row>
    <row r="842" spans="27:34" ht="14.25" x14ac:dyDescent="0.15">
      <c r="AA842" s="13">
        <f>IF(COUNTIF(AH842,"*"&amp;検索結果!$B$2&amp;"*"),1,0)</f>
        <v>1</v>
      </c>
      <c r="AB842" s="13">
        <f t="shared" si="44"/>
        <v>796</v>
      </c>
      <c r="AC842" s="13">
        <f t="shared" si="43"/>
        <v>796</v>
      </c>
      <c r="AD842" s="31"/>
      <c r="AE842" s="32"/>
      <c r="AF842" s="31"/>
      <c r="AG842" s="13" t="str">
        <f t="shared" si="42"/>
        <v/>
      </c>
      <c r="AH842" s="13" t="s">
        <v>1066</v>
      </c>
    </row>
    <row r="843" spans="27:34" ht="14.25" x14ac:dyDescent="0.15">
      <c r="AA843" s="13">
        <f>IF(COUNTIF(AH843,"*"&amp;検索結果!$B$2&amp;"*"),1,0)</f>
        <v>1</v>
      </c>
      <c r="AB843" s="13">
        <f t="shared" si="44"/>
        <v>797</v>
      </c>
      <c r="AC843" s="13">
        <f t="shared" si="43"/>
        <v>797</v>
      </c>
      <c r="AD843" s="31"/>
      <c r="AE843" s="32"/>
      <c r="AF843" s="31"/>
      <c r="AG843" s="13" t="str">
        <f t="shared" si="42"/>
        <v/>
      </c>
      <c r="AH843" s="13" t="s">
        <v>1066</v>
      </c>
    </row>
    <row r="844" spans="27:34" ht="14.25" x14ac:dyDescent="0.15">
      <c r="AA844" s="13">
        <f>IF(COUNTIF(AH844,"*"&amp;検索結果!$B$2&amp;"*"),1,0)</f>
        <v>1</v>
      </c>
      <c r="AB844" s="13">
        <f t="shared" si="44"/>
        <v>798</v>
      </c>
      <c r="AC844" s="13">
        <f t="shared" si="43"/>
        <v>798</v>
      </c>
      <c r="AD844" s="34"/>
      <c r="AE844" s="32"/>
      <c r="AF844" s="34"/>
      <c r="AG844" s="13" t="str">
        <f t="shared" si="42"/>
        <v/>
      </c>
      <c r="AH844" s="13" t="s">
        <v>1066</v>
      </c>
    </row>
    <row r="845" spans="27:34" ht="14.25" x14ac:dyDescent="0.15">
      <c r="AA845" s="13">
        <f>IF(COUNTIF(AH845,"*"&amp;検索結果!$B$2&amp;"*"),1,0)</f>
        <v>1</v>
      </c>
      <c r="AB845" s="13">
        <f t="shared" si="44"/>
        <v>799</v>
      </c>
      <c r="AC845" s="13">
        <f t="shared" si="43"/>
        <v>799</v>
      </c>
      <c r="AD845" s="34"/>
      <c r="AE845" s="32"/>
      <c r="AF845" s="34"/>
      <c r="AG845" s="13" t="str">
        <f t="shared" si="42"/>
        <v/>
      </c>
      <c r="AH845" s="13" t="s">
        <v>1066</v>
      </c>
    </row>
    <row r="846" spans="27:34" ht="14.25" x14ac:dyDescent="0.15">
      <c r="AA846" s="13">
        <f>IF(COUNTIF(AH846,"*"&amp;検索結果!$B$2&amp;"*"),1,0)</f>
        <v>1</v>
      </c>
      <c r="AB846" s="13">
        <f t="shared" si="44"/>
        <v>800</v>
      </c>
      <c r="AC846" s="13">
        <f t="shared" si="43"/>
        <v>800</v>
      </c>
      <c r="AD846" s="34"/>
      <c r="AE846" s="32"/>
      <c r="AF846" s="34"/>
      <c r="AG846" s="13" t="str">
        <f t="shared" si="42"/>
        <v/>
      </c>
      <c r="AH846" s="13" t="s">
        <v>1066</v>
      </c>
    </row>
    <row r="847" spans="27:34" ht="14.25" x14ac:dyDescent="0.15">
      <c r="AA847" s="13">
        <f>IF(COUNTIF(AH847,"*"&amp;検索結果!$B$2&amp;"*"),1,0)</f>
        <v>1</v>
      </c>
      <c r="AB847" s="13">
        <f t="shared" si="44"/>
        <v>801</v>
      </c>
      <c r="AC847" s="13">
        <f t="shared" si="43"/>
        <v>801</v>
      </c>
      <c r="AD847" s="34"/>
      <c r="AE847" s="32"/>
      <c r="AF847" s="34"/>
      <c r="AG847" s="13" t="str">
        <f t="shared" si="42"/>
        <v/>
      </c>
      <c r="AH847" s="13" t="s">
        <v>1066</v>
      </c>
    </row>
    <row r="848" spans="27:34" ht="14.25" x14ac:dyDescent="0.15">
      <c r="AA848" s="13">
        <f>IF(COUNTIF(AH848,"*"&amp;検索結果!$B$2&amp;"*"),1,0)</f>
        <v>1</v>
      </c>
      <c r="AB848" s="13">
        <f t="shared" si="44"/>
        <v>802</v>
      </c>
      <c r="AC848" s="13">
        <f t="shared" si="43"/>
        <v>802</v>
      </c>
      <c r="AD848" s="34"/>
      <c r="AE848" s="32"/>
      <c r="AF848" s="34"/>
      <c r="AG848" s="13" t="str">
        <f t="shared" si="42"/>
        <v/>
      </c>
      <c r="AH848" s="13" t="s">
        <v>1066</v>
      </c>
    </row>
    <row r="849" spans="27:34" ht="14.25" x14ac:dyDescent="0.15">
      <c r="AA849" s="13">
        <f>IF(COUNTIF(AH849,"*"&amp;検索結果!$B$2&amp;"*"),1,0)</f>
        <v>1</v>
      </c>
      <c r="AB849" s="13">
        <f t="shared" si="44"/>
        <v>803</v>
      </c>
      <c r="AC849" s="13">
        <f t="shared" si="43"/>
        <v>803</v>
      </c>
      <c r="AD849" s="34"/>
      <c r="AE849" s="32"/>
      <c r="AF849" s="34"/>
      <c r="AG849" s="13" t="str">
        <f t="shared" si="42"/>
        <v/>
      </c>
      <c r="AH849" s="13" t="s">
        <v>1066</v>
      </c>
    </row>
    <row r="850" spans="27:34" ht="14.25" x14ac:dyDescent="0.15">
      <c r="AA850" s="13">
        <f>IF(COUNTIF(AH850,"*"&amp;検索結果!$B$2&amp;"*"),1,0)</f>
        <v>1</v>
      </c>
      <c r="AB850" s="13">
        <f t="shared" si="44"/>
        <v>804</v>
      </c>
      <c r="AC850" s="13">
        <f t="shared" si="43"/>
        <v>804</v>
      </c>
      <c r="AD850" s="34"/>
      <c r="AE850" s="32"/>
      <c r="AF850" s="34"/>
      <c r="AG850" s="13" t="str">
        <f t="shared" si="42"/>
        <v/>
      </c>
      <c r="AH850" s="13" t="s">
        <v>1066</v>
      </c>
    </row>
    <row r="851" spans="27:34" ht="14.25" x14ac:dyDescent="0.15">
      <c r="AA851" s="13">
        <f>IF(COUNTIF(AH851,"*"&amp;検索結果!$B$2&amp;"*"),1,0)</f>
        <v>1</v>
      </c>
      <c r="AB851" s="13">
        <f t="shared" si="44"/>
        <v>805</v>
      </c>
      <c r="AC851" s="13">
        <f t="shared" si="43"/>
        <v>805</v>
      </c>
      <c r="AD851" s="34"/>
      <c r="AE851" s="32"/>
      <c r="AF851" s="34"/>
      <c r="AG851" s="13" t="str">
        <f t="shared" si="42"/>
        <v/>
      </c>
      <c r="AH851" s="13" t="s">
        <v>1066</v>
      </c>
    </row>
    <row r="852" spans="27:34" ht="14.25" x14ac:dyDescent="0.15">
      <c r="AA852" s="13">
        <f>IF(COUNTIF(AH852,"*"&amp;検索結果!$B$2&amp;"*"),1,0)</f>
        <v>1</v>
      </c>
      <c r="AB852" s="13">
        <f t="shared" si="44"/>
        <v>806</v>
      </c>
      <c r="AC852" s="13">
        <f t="shared" si="43"/>
        <v>806</v>
      </c>
      <c r="AD852" s="34"/>
      <c r="AE852" s="32"/>
      <c r="AF852" s="34"/>
      <c r="AG852" s="13" t="str">
        <f t="shared" si="42"/>
        <v/>
      </c>
      <c r="AH852" s="13" t="s">
        <v>1066</v>
      </c>
    </row>
    <row r="853" spans="27:34" ht="17.25" x14ac:dyDescent="0.15">
      <c r="AA853" s="13">
        <f>IF(COUNTIF(AH853,"*"&amp;検索結果!$B$2&amp;"*"),1,0)</f>
        <v>0</v>
      </c>
      <c r="AB853" s="13">
        <f t="shared" si="44"/>
        <v>806</v>
      </c>
      <c r="AC853" s="13" t="str">
        <f t="shared" si="43"/>
        <v/>
      </c>
      <c r="AD853" s="38" t="s">
        <v>632</v>
      </c>
      <c r="AE853" s="43"/>
      <c r="AF853" s="15"/>
      <c r="AG853" s="13" t="str">
        <f t="shared" si="42"/>
        <v>は</v>
      </c>
      <c r="AH853" s="13"/>
    </row>
    <row r="854" spans="27:34" ht="27" x14ac:dyDescent="0.15">
      <c r="AA854" s="13">
        <f>IF(COUNTIF(AH854,"*"&amp;検索結果!$B$2&amp;"*"),1,0)</f>
        <v>1</v>
      </c>
      <c r="AB854" s="13">
        <f t="shared" si="44"/>
        <v>807</v>
      </c>
      <c r="AC854" s="13">
        <f t="shared" si="43"/>
        <v>807</v>
      </c>
      <c r="AD854" s="18" t="s">
        <v>633</v>
      </c>
      <c r="AE854" s="24" t="s">
        <v>1025</v>
      </c>
      <c r="AF854" s="18" t="s">
        <v>45</v>
      </c>
      <c r="AG854" s="13" t="str">
        <f t="shared" si="42"/>
        <v>ばーべきゅーせっと</v>
      </c>
      <c r="AH854" s="13" t="s">
        <v>1556</v>
      </c>
    </row>
    <row r="855" spans="27:34" ht="14.25" x14ac:dyDescent="0.15">
      <c r="AA855" s="13">
        <f>IF(COUNTIF(AH855,"*"&amp;検索結果!$B$2&amp;"*"),1,0)</f>
        <v>1</v>
      </c>
      <c r="AB855" s="13">
        <f t="shared" si="44"/>
        <v>808</v>
      </c>
      <c r="AC855" s="13">
        <f t="shared" si="43"/>
        <v>808</v>
      </c>
      <c r="AD855" s="18" t="s">
        <v>634</v>
      </c>
      <c r="AE855" s="24" t="s">
        <v>1024</v>
      </c>
      <c r="AF855" s="18"/>
      <c r="AG855" s="13" t="str">
        <f t="shared" si="42"/>
        <v>ばーべる</v>
      </c>
      <c r="AH855" s="13" t="s">
        <v>1557</v>
      </c>
    </row>
    <row r="856" spans="27:34" ht="14.25" x14ac:dyDescent="0.15">
      <c r="AA856" s="13">
        <f>IF(COUNTIF(AH856,"*"&amp;検索結果!$B$2&amp;"*"),1,0)</f>
        <v>1</v>
      </c>
      <c r="AB856" s="13">
        <f t="shared" si="44"/>
        <v>809</v>
      </c>
      <c r="AC856" s="13">
        <f t="shared" si="43"/>
        <v>809</v>
      </c>
      <c r="AD856" s="18" t="s">
        <v>635</v>
      </c>
      <c r="AE856" s="21" t="s">
        <v>1</v>
      </c>
      <c r="AF856" s="18"/>
      <c r="AG856" s="13" t="str">
        <f t="shared" si="42"/>
        <v>はい（まきすとーぶのはい）</v>
      </c>
      <c r="AH856" s="13" t="s">
        <v>1558</v>
      </c>
    </row>
    <row r="857" spans="27:34" ht="40.5" x14ac:dyDescent="0.15">
      <c r="AA857" s="13">
        <f>IF(COUNTIF(AH857,"*"&amp;検索結果!$B$2&amp;"*"),1,0)</f>
        <v>1</v>
      </c>
      <c r="AB857" s="13">
        <f t="shared" si="44"/>
        <v>810</v>
      </c>
      <c r="AC857" s="13">
        <f t="shared" si="43"/>
        <v>810</v>
      </c>
      <c r="AD857" s="18" t="s">
        <v>636</v>
      </c>
      <c r="AE857" s="21" t="s">
        <v>1</v>
      </c>
      <c r="AF857" s="18" t="s">
        <v>2</v>
      </c>
      <c r="AG857" s="13" t="str">
        <f t="shared" si="42"/>
        <v>ばいくほんたい・ばいくぶひん
（ばってりー・はつえんとう・まふらー・ばんぱーとうのがいそうぶひん）</v>
      </c>
      <c r="AH857" s="13" t="s">
        <v>1559</v>
      </c>
    </row>
    <row r="858" spans="27:34" ht="14.25" x14ac:dyDescent="0.15">
      <c r="AA858" s="13">
        <f>IF(COUNTIF(AH858,"*"&amp;検索結果!$B$2&amp;"*"),1,0)</f>
        <v>1</v>
      </c>
      <c r="AB858" s="13">
        <f t="shared" si="44"/>
        <v>811</v>
      </c>
      <c r="AC858" s="13">
        <f t="shared" si="43"/>
        <v>811</v>
      </c>
      <c r="AD858" s="18" t="s">
        <v>637</v>
      </c>
      <c r="AE858" s="45" t="s">
        <v>1023</v>
      </c>
      <c r="AF858" s="18" t="s">
        <v>14</v>
      </c>
      <c r="AG858" s="13" t="str">
        <f t="shared" si="42"/>
        <v>はいしょくようあぶら</v>
      </c>
      <c r="AH858" s="13" t="s">
        <v>1560</v>
      </c>
    </row>
    <row r="859" spans="27:34" ht="40.5" x14ac:dyDescent="0.15">
      <c r="AA859" s="13">
        <f>IF(COUNTIF(AH859,"*"&amp;検索結果!$B$2&amp;"*"),1,0)</f>
        <v>1</v>
      </c>
      <c r="AB859" s="13">
        <f t="shared" si="44"/>
        <v>812</v>
      </c>
      <c r="AC859" s="13">
        <f t="shared" si="43"/>
        <v>812</v>
      </c>
      <c r="AD859" s="26" t="s">
        <v>638</v>
      </c>
      <c r="AE859" s="19" t="s">
        <v>1025</v>
      </c>
      <c r="AF859" s="18" t="s">
        <v>84</v>
      </c>
      <c r="AG859" s="13" t="str">
        <f t="shared" si="42"/>
        <v>ぱいぷ（きんぞくせい）</v>
      </c>
      <c r="AH859" s="13" t="s">
        <v>1561</v>
      </c>
    </row>
    <row r="860" spans="27:34" ht="14.25" x14ac:dyDescent="0.15">
      <c r="AA860" s="13">
        <f>IF(COUNTIF(AH860,"*"&amp;検索結果!$B$2&amp;"*"),1,0)</f>
        <v>1</v>
      </c>
      <c r="AB860" s="13">
        <f t="shared" si="44"/>
        <v>813</v>
      </c>
      <c r="AC860" s="13">
        <f t="shared" si="43"/>
        <v>813</v>
      </c>
      <c r="AD860" s="18" t="s">
        <v>950</v>
      </c>
      <c r="AE860" s="19" t="s">
        <v>1026</v>
      </c>
      <c r="AF860" s="18" t="s">
        <v>68</v>
      </c>
      <c r="AG860" s="13" t="str">
        <f t="shared" si="42"/>
        <v>ぱいぷいす</v>
      </c>
      <c r="AH860" s="13" t="s">
        <v>1562</v>
      </c>
    </row>
    <row r="861" spans="27:34" ht="27" x14ac:dyDescent="0.15">
      <c r="AA861" s="13">
        <f>IF(COUNTIF(AH861,"*"&amp;検索結果!$B$2&amp;"*"),1,0)</f>
        <v>1</v>
      </c>
      <c r="AB861" s="13">
        <f t="shared" si="44"/>
        <v>814</v>
      </c>
      <c r="AC861" s="13">
        <f t="shared" si="43"/>
        <v>814</v>
      </c>
      <c r="AD861" s="22" t="s">
        <v>639</v>
      </c>
      <c r="AE861" s="19" t="s">
        <v>1026</v>
      </c>
      <c r="AF861" s="18" t="s">
        <v>908</v>
      </c>
      <c r="AG861" s="13" t="str">
        <f t="shared" si="42"/>
        <v>ぱいぷべっど（しんぐる・だぶるとう）</v>
      </c>
      <c r="AH861" s="13" t="s">
        <v>1563</v>
      </c>
    </row>
    <row r="862" spans="27:34" ht="14.25" x14ac:dyDescent="0.15">
      <c r="AA862" s="13">
        <f>IF(COUNTIF(AH862,"*"&amp;検索結果!$B$2&amp;"*"),1,0)</f>
        <v>1</v>
      </c>
      <c r="AB862" s="13">
        <f t="shared" si="44"/>
        <v>815</v>
      </c>
      <c r="AC862" s="13">
        <f t="shared" si="43"/>
        <v>815</v>
      </c>
      <c r="AD862" s="18" t="s">
        <v>640</v>
      </c>
      <c r="AE862" s="45" t="s">
        <v>1023</v>
      </c>
      <c r="AF862" s="18"/>
      <c r="AG862" s="13" t="str">
        <f t="shared" ref="AG862:AG925" si="45">PHONETIC(AD862)</f>
        <v>はがき</v>
      </c>
      <c r="AH862" s="13" t="s">
        <v>1564</v>
      </c>
    </row>
    <row r="863" spans="27:34" ht="14.25" x14ac:dyDescent="0.15">
      <c r="AA863" s="13">
        <f>IF(COUNTIF(AH863,"*"&amp;検索結果!$B$2&amp;"*"),1,0)</f>
        <v>1</v>
      </c>
      <c r="AB863" s="13">
        <f t="shared" si="44"/>
        <v>816</v>
      </c>
      <c r="AC863" s="13">
        <f t="shared" si="43"/>
        <v>816</v>
      </c>
      <c r="AD863" s="18" t="s">
        <v>641</v>
      </c>
      <c r="AE863" s="24" t="s">
        <v>1024</v>
      </c>
      <c r="AF863" s="18"/>
      <c r="AG863" s="13" t="str">
        <f t="shared" si="45"/>
        <v>ばけつ（きんぞくせい）</v>
      </c>
      <c r="AH863" s="13" t="s">
        <v>1565</v>
      </c>
    </row>
    <row r="864" spans="27:34" ht="14.25" x14ac:dyDescent="0.15">
      <c r="AA864" s="13">
        <f>IF(COUNTIF(AH864,"*"&amp;検索結果!$B$2&amp;"*"),1,0)</f>
        <v>1</v>
      </c>
      <c r="AB864" s="13">
        <f t="shared" si="44"/>
        <v>817</v>
      </c>
      <c r="AC864" s="13">
        <f t="shared" si="43"/>
        <v>817</v>
      </c>
      <c r="AD864" s="18" t="s">
        <v>642</v>
      </c>
      <c r="AE864" s="45" t="s">
        <v>1023</v>
      </c>
      <c r="AF864" s="18"/>
      <c r="AG864" s="13" t="str">
        <f t="shared" si="45"/>
        <v>ばけつ（ぷらせい）</v>
      </c>
      <c r="AH864" s="13" t="s">
        <v>1566</v>
      </c>
    </row>
    <row r="865" spans="27:34" ht="14.25" x14ac:dyDescent="0.15">
      <c r="AA865" s="13">
        <f>IF(COUNTIF(AH865,"*"&amp;検索結果!$B$2&amp;"*"),1,0)</f>
        <v>1</v>
      </c>
      <c r="AB865" s="13">
        <f t="shared" si="44"/>
        <v>818</v>
      </c>
      <c r="AC865" s="13">
        <f t="shared" si="43"/>
        <v>818</v>
      </c>
      <c r="AD865" s="18" t="s">
        <v>643</v>
      </c>
      <c r="AE865" s="24" t="s">
        <v>1024</v>
      </c>
      <c r="AF865" s="18"/>
      <c r="AG865" s="13" t="str">
        <f t="shared" si="45"/>
        <v>はさみ</v>
      </c>
      <c r="AH865" s="13" t="s">
        <v>1567</v>
      </c>
    </row>
    <row r="866" spans="27:34" ht="14.25" x14ac:dyDescent="0.15">
      <c r="AA866" s="13">
        <f>IF(COUNTIF(AH866,"*"&amp;検索結果!$B$2&amp;"*"),1,0)</f>
        <v>1</v>
      </c>
      <c r="AB866" s="13">
        <f t="shared" si="44"/>
        <v>819</v>
      </c>
      <c r="AC866" s="13">
        <f t="shared" ref="AC866:AC929" si="46">IF(AA866&lt;&gt;0,AB866,"")</f>
        <v>819</v>
      </c>
      <c r="AD866" s="18" t="s">
        <v>644</v>
      </c>
      <c r="AE866" s="19" t="s">
        <v>1026</v>
      </c>
      <c r="AF866" s="18" t="s">
        <v>153</v>
      </c>
      <c r="AG866" s="13" t="str">
        <f t="shared" si="45"/>
        <v>はしご（きんぞくせい）</v>
      </c>
      <c r="AH866" s="13" t="s">
        <v>1568</v>
      </c>
    </row>
    <row r="867" spans="27:34" ht="40.5" x14ac:dyDescent="0.15">
      <c r="AA867" s="13">
        <f>IF(COUNTIF(AH867,"*"&amp;検索結果!$B$2&amp;"*"),1,0)</f>
        <v>1</v>
      </c>
      <c r="AB867" s="13">
        <f t="shared" si="44"/>
        <v>820</v>
      </c>
      <c r="AC867" s="13">
        <f t="shared" si="46"/>
        <v>820</v>
      </c>
      <c r="AD867" s="18" t="s">
        <v>645</v>
      </c>
      <c r="AE867" s="45" t="s">
        <v>1023</v>
      </c>
      <c r="AF867" s="18" t="s">
        <v>114</v>
      </c>
      <c r="AG867" s="13" t="str">
        <f t="shared" si="45"/>
        <v>はしご（もくせい）</v>
      </c>
      <c r="AH867" s="13" t="s">
        <v>1569</v>
      </c>
    </row>
    <row r="868" spans="27:34" ht="14.25" x14ac:dyDescent="0.15">
      <c r="AA868" s="13">
        <f>IF(COUNTIF(AH868,"*"&amp;検索結果!$B$2&amp;"*"),1,0)</f>
        <v>1</v>
      </c>
      <c r="AB868" s="13">
        <f t="shared" si="44"/>
        <v>821</v>
      </c>
      <c r="AC868" s="13">
        <f t="shared" si="46"/>
        <v>821</v>
      </c>
      <c r="AD868" s="22" t="s">
        <v>646</v>
      </c>
      <c r="AE868" s="45" t="s">
        <v>1023</v>
      </c>
      <c r="AF868" s="22"/>
      <c r="AG868" s="13" t="str">
        <f t="shared" si="45"/>
        <v>ばすけっとぼーる</v>
      </c>
      <c r="AH868" s="13" t="s">
        <v>1570</v>
      </c>
    </row>
    <row r="869" spans="27:34" ht="14.25" x14ac:dyDescent="0.15">
      <c r="AA869" s="13">
        <f>IF(COUNTIF(AH869,"*"&amp;検索結果!$B$2&amp;"*"),1,0)</f>
        <v>1</v>
      </c>
      <c r="AB869" s="13">
        <f t="shared" si="44"/>
        <v>822</v>
      </c>
      <c r="AC869" s="13">
        <f t="shared" si="46"/>
        <v>822</v>
      </c>
      <c r="AD869" s="26" t="s">
        <v>647</v>
      </c>
      <c r="AE869" s="45" t="s">
        <v>1023</v>
      </c>
      <c r="AF869" s="18" t="s">
        <v>93</v>
      </c>
      <c r="AG869" s="13" t="str">
        <f t="shared" si="45"/>
        <v>ばすまっと</v>
      </c>
      <c r="AH869" s="13" t="s">
        <v>1571</v>
      </c>
    </row>
    <row r="870" spans="27:34" ht="27" x14ac:dyDescent="0.15">
      <c r="AA870" s="13">
        <f>IF(COUNTIF(AH870,"*"&amp;検索結果!$B$2&amp;"*"),1,0)</f>
        <v>1</v>
      </c>
      <c r="AB870" s="13">
        <f t="shared" si="44"/>
        <v>823</v>
      </c>
      <c r="AC870" s="13">
        <f t="shared" si="46"/>
        <v>823</v>
      </c>
      <c r="AD870" s="18" t="s">
        <v>1019</v>
      </c>
      <c r="AE870" s="21" t="s">
        <v>37</v>
      </c>
      <c r="AF870" s="22" t="s">
        <v>1021</v>
      </c>
      <c r="AG870" s="13" t="str">
        <f t="shared" si="45"/>
        <v>ぱそこん</v>
      </c>
      <c r="AH870" s="13" t="s">
        <v>1572</v>
      </c>
    </row>
    <row r="871" spans="27:34" ht="14.25" x14ac:dyDescent="0.15">
      <c r="AA871" s="13">
        <f>IF(COUNTIF(AH871,"*"&amp;検索結果!$B$2&amp;"*"),1,0)</f>
        <v>1</v>
      </c>
      <c r="AB871" s="13">
        <f t="shared" si="44"/>
        <v>824</v>
      </c>
      <c r="AC871" s="13">
        <f t="shared" si="46"/>
        <v>824</v>
      </c>
      <c r="AD871" s="18" t="s">
        <v>648</v>
      </c>
      <c r="AE871" s="24" t="s">
        <v>1024</v>
      </c>
      <c r="AF871" s="18"/>
      <c r="AG871" s="13" t="str">
        <f t="shared" si="45"/>
        <v>ぱそこんきーぼーど・まうす</v>
      </c>
      <c r="AH871" s="13" t="s">
        <v>1573</v>
      </c>
    </row>
    <row r="872" spans="27:34" ht="14.25" x14ac:dyDescent="0.15">
      <c r="AA872" s="13">
        <f>IF(COUNTIF(AH872,"*"&amp;検索結果!$B$2&amp;"*"),1,0)</f>
        <v>1</v>
      </c>
      <c r="AB872" s="13">
        <f t="shared" si="44"/>
        <v>825</v>
      </c>
      <c r="AC872" s="13">
        <f t="shared" si="46"/>
        <v>825</v>
      </c>
      <c r="AD872" s="18" t="s">
        <v>649</v>
      </c>
      <c r="AE872" s="19" t="s">
        <v>1026</v>
      </c>
      <c r="AF872" s="18" t="s">
        <v>955</v>
      </c>
      <c r="AG872" s="13" t="str">
        <f t="shared" si="45"/>
        <v>ぱそこんですく・らっく</v>
      </c>
      <c r="AH872" s="13" t="s">
        <v>1574</v>
      </c>
    </row>
    <row r="873" spans="27:34" ht="27" x14ac:dyDescent="0.15">
      <c r="AA873" s="13">
        <f>IF(COUNTIF(AH873,"*"&amp;検索結果!$B$2&amp;"*"),1,0)</f>
        <v>1</v>
      </c>
      <c r="AB873" s="13">
        <f t="shared" si="44"/>
        <v>826</v>
      </c>
      <c r="AC873" s="13">
        <f t="shared" si="46"/>
        <v>826</v>
      </c>
      <c r="AD873" s="18" t="s">
        <v>650</v>
      </c>
      <c r="AE873" s="24" t="s">
        <v>1025</v>
      </c>
      <c r="AF873" s="18" t="s">
        <v>77</v>
      </c>
      <c r="AG873" s="13" t="str">
        <f t="shared" si="45"/>
        <v>ぱそこんぷりんたー</v>
      </c>
      <c r="AH873" s="13" t="s">
        <v>1575</v>
      </c>
    </row>
    <row r="874" spans="27:34" ht="27" x14ac:dyDescent="0.15">
      <c r="AA874" s="13">
        <f>IF(COUNTIF(AH874,"*"&amp;検索結果!$B$2&amp;"*"),1,0)</f>
        <v>1</v>
      </c>
      <c r="AB874" s="13">
        <f t="shared" si="44"/>
        <v>827</v>
      </c>
      <c r="AC874" s="13">
        <f t="shared" si="46"/>
        <v>827</v>
      </c>
      <c r="AD874" s="18" t="s">
        <v>651</v>
      </c>
      <c r="AE874" s="44" t="s">
        <v>1028</v>
      </c>
      <c r="AF874" s="18" t="s">
        <v>148</v>
      </c>
      <c r="AG874" s="13" t="str">
        <f t="shared" si="45"/>
        <v>ばたー・まーがりんのようき（ぷらせい）</v>
      </c>
      <c r="AH874" s="13" t="s">
        <v>1576</v>
      </c>
    </row>
    <row r="875" spans="27:34" ht="14.25" x14ac:dyDescent="0.15">
      <c r="AA875" s="13">
        <f>IF(COUNTIF(AH875,"*"&amp;検索結果!$B$2&amp;"*"),1,0)</f>
        <v>1</v>
      </c>
      <c r="AB875" s="13">
        <f t="shared" si="44"/>
        <v>828</v>
      </c>
      <c r="AC875" s="13">
        <f t="shared" si="46"/>
        <v>828</v>
      </c>
      <c r="AD875" s="18" t="s">
        <v>652</v>
      </c>
      <c r="AE875" s="45" t="s">
        <v>1023</v>
      </c>
      <c r="AF875" s="18"/>
      <c r="AG875" s="13" t="str">
        <f t="shared" si="45"/>
        <v>はだぎ（したぎ）</v>
      </c>
      <c r="AH875" s="13" t="s">
        <v>1577</v>
      </c>
    </row>
    <row r="876" spans="27:34" ht="14.25" x14ac:dyDescent="0.15">
      <c r="AA876" s="13">
        <f>IF(COUNTIF(AH876,"*"&amp;検索結果!$B$2&amp;"*"),1,0)</f>
        <v>1</v>
      </c>
      <c r="AB876" s="13">
        <f t="shared" si="44"/>
        <v>829</v>
      </c>
      <c r="AC876" s="13">
        <f t="shared" si="46"/>
        <v>829</v>
      </c>
      <c r="AD876" s="18" t="s">
        <v>653</v>
      </c>
      <c r="AE876" s="24" t="s">
        <v>1024</v>
      </c>
      <c r="AF876" s="18" t="s">
        <v>24</v>
      </c>
      <c r="AG876" s="13" t="str">
        <f t="shared" si="45"/>
        <v>ぱちんこだい</v>
      </c>
      <c r="AH876" s="13" t="s">
        <v>1578</v>
      </c>
    </row>
    <row r="877" spans="27:34" ht="27" x14ac:dyDescent="0.15">
      <c r="AA877" s="13">
        <f>IF(COUNTIF(AH877,"*"&amp;検索結果!$B$2&amp;"*"),1,0)</f>
        <v>1</v>
      </c>
      <c r="AB877" s="13">
        <f t="shared" si="44"/>
        <v>830</v>
      </c>
      <c r="AC877" s="13">
        <f t="shared" si="46"/>
        <v>830</v>
      </c>
      <c r="AD877" s="18" t="s">
        <v>654</v>
      </c>
      <c r="AE877" s="21" t="s">
        <v>1</v>
      </c>
      <c r="AF877" s="18" t="s">
        <v>1012</v>
      </c>
      <c r="AG877" s="13" t="str">
        <f t="shared" si="45"/>
        <v>はつえんとう（じどうしゃよう）</v>
      </c>
      <c r="AH877" s="13" t="s">
        <v>1579</v>
      </c>
    </row>
    <row r="878" spans="27:34" ht="14.25" x14ac:dyDescent="0.15">
      <c r="AA878" s="13">
        <f>IF(COUNTIF(AH878,"*"&amp;検索結果!$B$2&amp;"*"),1,0)</f>
        <v>1</v>
      </c>
      <c r="AB878" s="13">
        <f t="shared" si="44"/>
        <v>831</v>
      </c>
      <c r="AC878" s="13">
        <f t="shared" si="46"/>
        <v>831</v>
      </c>
      <c r="AD878" s="18" t="s">
        <v>655</v>
      </c>
      <c r="AE878" s="45" t="s">
        <v>1023</v>
      </c>
      <c r="AF878" s="18" t="s">
        <v>19</v>
      </c>
      <c r="AG878" s="13" t="str">
        <f t="shared" si="45"/>
        <v>ばっぐ・かばん</v>
      </c>
      <c r="AH878" s="13" t="s">
        <v>1580</v>
      </c>
    </row>
    <row r="879" spans="27:34" ht="14.25" x14ac:dyDescent="0.15">
      <c r="AA879" s="13">
        <f>IF(COUNTIF(AH879,"*"&amp;検索結果!$B$2&amp;"*"),1,0)</f>
        <v>1</v>
      </c>
      <c r="AB879" s="13">
        <f t="shared" si="44"/>
        <v>832</v>
      </c>
      <c r="AC879" s="13">
        <f t="shared" si="46"/>
        <v>832</v>
      </c>
      <c r="AD879" s="18" t="s">
        <v>656</v>
      </c>
      <c r="AE879" s="21" t="s">
        <v>1</v>
      </c>
      <c r="AF879" s="18" t="s">
        <v>2</v>
      </c>
      <c r="AG879" s="13" t="str">
        <f t="shared" si="45"/>
        <v>ばってりー</v>
      </c>
      <c r="AH879" s="13" t="s">
        <v>1581</v>
      </c>
    </row>
    <row r="880" spans="27:34" ht="14.25" x14ac:dyDescent="0.15">
      <c r="AA880" s="13">
        <f>IF(COUNTIF(AH880,"*"&amp;検索結果!$B$2&amp;"*"),1,0)</f>
        <v>1</v>
      </c>
      <c r="AB880" s="13">
        <f t="shared" si="44"/>
        <v>833</v>
      </c>
      <c r="AC880" s="13">
        <f t="shared" si="46"/>
        <v>833</v>
      </c>
      <c r="AD880" s="18" t="s">
        <v>657</v>
      </c>
      <c r="AE880" s="24" t="s">
        <v>1024</v>
      </c>
      <c r="AF880" s="18"/>
      <c r="AG880" s="13" t="str">
        <f t="shared" si="45"/>
        <v>ばっと（きんぞくせい）</v>
      </c>
      <c r="AH880" s="13" t="s">
        <v>1582</v>
      </c>
    </row>
    <row r="881" spans="27:34" ht="14.25" x14ac:dyDescent="0.15">
      <c r="AA881" s="13">
        <f>IF(COUNTIF(AH881,"*"&amp;検索結果!$B$2&amp;"*"),1,0)</f>
        <v>1</v>
      </c>
      <c r="AB881" s="13">
        <f t="shared" si="44"/>
        <v>834</v>
      </c>
      <c r="AC881" s="13">
        <f t="shared" si="46"/>
        <v>834</v>
      </c>
      <c r="AD881" s="18" t="s">
        <v>971</v>
      </c>
      <c r="AE881" s="45" t="s">
        <v>1023</v>
      </c>
      <c r="AF881" s="18"/>
      <c r="AG881" s="13" t="str">
        <f t="shared" si="45"/>
        <v>ばっと（もくせい）</v>
      </c>
      <c r="AH881" s="13" t="s">
        <v>1583</v>
      </c>
    </row>
    <row r="882" spans="27:34" ht="27" x14ac:dyDescent="0.15">
      <c r="AA882" s="13">
        <f>IF(COUNTIF(AH882,"*"&amp;検索結果!$B$2&amp;"*"),1,0)</f>
        <v>1</v>
      </c>
      <c r="AB882" s="13">
        <f t="shared" si="44"/>
        <v>835</v>
      </c>
      <c r="AC882" s="13">
        <f t="shared" si="46"/>
        <v>835</v>
      </c>
      <c r="AD882" s="18" t="s">
        <v>941</v>
      </c>
      <c r="AE882" s="44" t="s">
        <v>1028</v>
      </c>
      <c r="AF882" s="18" t="s">
        <v>144</v>
      </c>
      <c r="AG882" s="13" t="str">
        <f t="shared" si="45"/>
        <v>はっぽうすちろーる（かんしょうざい・ほれいようぼっくすとう）</v>
      </c>
      <c r="AH882" s="13" t="s">
        <v>1584</v>
      </c>
    </row>
    <row r="883" spans="27:34" ht="14.25" x14ac:dyDescent="0.15">
      <c r="AA883" s="13">
        <f>IF(COUNTIF(AH883,"*"&amp;検索結果!$B$2&amp;"*"),1,0)</f>
        <v>1</v>
      </c>
      <c r="AB883" s="13">
        <f t="shared" si="44"/>
        <v>836</v>
      </c>
      <c r="AC883" s="13">
        <f t="shared" si="46"/>
        <v>836</v>
      </c>
      <c r="AD883" s="22" t="s">
        <v>658</v>
      </c>
      <c r="AE883" s="24" t="s">
        <v>1024</v>
      </c>
      <c r="AF883" s="22"/>
      <c r="AG883" s="13" t="str">
        <f t="shared" si="45"/>
        <v>ばどみんとんらけっと</v>
      </c>
      <c r="AH883" s="13" t="s">
        <v>1585</v>
      </c>
    </row>
    <row r="884" spans="27:34" ht="14.25" x14ac:dyDescent="0.15">
      <c r="AA884" s="13">
        <f>IF(COUNTIF(AH884,"*"&amp;検索結果!$B$2&amp;"*"),1,0)</f>
        <v>1</v>
      </c>
      <c r="AB884" s="13">
        <f t="shared" si="44"/>
        <v>837</v>
      </c>
      <c r="AC884" s="13">
        <f t="shared" si="46"/>
        <v>837</v>
      </c>
      <c r="AD884" s="18" t="s">
        <v>659</v>
      </c>
      <c r="AE884" s="45" t="s">
        <v>1023</v>
      </c>
      <c r="AF884" s="18" t="s">
        <v>924</v>
      </c>
      <c r="AG884" s="13" t="str">
        <f t="shared" si="45"/>
        <v>はなび（くらっかー）</v>
      </c>
      <c r="AH884" s="13" t="s">
        <v>1586</v>
      </c>
    </row>
    <row r="885" spans="27:34" ht="14.25" x14ac:dyDescent="0.15">
      <c r="AA885" s="13">
        <f>IF(COUNTIF(AH885,"*"&amp;検索結果!$B$2&amp;"*"),1,0)</f>
        <v>1</v>
      </c>
      <c r="AB885" s="13">
        <f t="shared" si="44"/>
        <v>838</v>
      </c>
      <c r="AC885" s="13">
        <f t="shared" si="46"/>
        <v>838</v>
      </c>
      <c r="AD885" s="18" t="s">
        <v>996</v>
      </c>
      <c r="AE885" s="45" t="s">
        <v>1023</v>
      </c>
      <c r="AF885" s="18" t="s">
        <v>994</v>
      </c>
      <c r="AG885" s="13" t="str">
        <f t="shared" si="45"/>
        <v>はぶらし（ぷらせい・でんどう）</v>
      </c>
      <c r="AH885" s="13" t="s">
        <v>1587</v>
      </c>
    </row>
    <row r="886" spans="27:34" ht="27" x14ac:dyDescent="0.15">
      <c r="AA886" s="13">
        <f>IF(COUNTIF(AH886,"*"&amp;検索結果!$B$2&amp;"*"),1,0)</f>
        <v>1</v>
      </c>
      <c r="AB886" s="13">
        <f t="shared" si="44"/>
        <v>839</v>
      </c>
      <c r="AC886" s="13">
        <f t="shared" si="46"/>
        <v>839</v>
      </c>
      <c r="AD886" s="18" t="s">
        <v>660</v>
      </c>
      <c r="AE886" s="44" t="s">
        <v>1028</v>
      </c>
      <c r="AF886" s="18" t="s">
        <v>148</v>
      </c>
      <c r="AG886" s="13" t="str">
        <f t="shared" si="45"/>
        <v>はみがきこのちゅーぶ</v>
      </c>
      <c r="AH886" s="13" t="s">
        <v>1588</v>
      </c>
    </row>
    <row r="887" spans="27:34" ht="27" x14ac:dyDescent="0.15">
      <c r="AA887" s="13">
        <f>IF(COUNTIF(AH887,"*"&amp;検索結果!$B$2&amp;"*"),1,0)</f>
        <v>1</v>
      </c>
      <c r="AB887" s="13">
        <f t="shared" si="44"/>
        <v>840</v>
      </c>
      <c r="AC887" s="13">
        <f t="shared" si="46"/>
        <v>840</v>
      </c>
      <c r="AD887" s="18" t="s">
        <v>661</v>
      </c>
      <c r="AE887" s="19" t="s">
        <v>1025</v>
      </c>
      <c r="AF887" s="18" t="s">
        <v>101</v>
      </c>
      <c r="AG887" s="13" t="str">
        <f t="shared" si="45"/>
        <v>ぱらそる（かさもこんごうか）</v>
      </c>
      <c r="AH887" s="13" t="s">
        <v>1589</v>
      </c>
    </row>
    <row r="888" spans="27:34" ht="14.25" x14ac:dyDescent="0.15">
      <c r="AA888" s="13">
        <f>IF(COUNTIF(AH888,"*"&amp;検索結果!$B$2&amp;"*"),1,0)</f>
        <v>1</v>
      </c>
      <c r="AB888" s="13">
        <f t="shared" si="44"/>
        <v>841</v>
      </c>
      <c r="AC888" s="13">
        <f t="shared" si="46"/>
        <v>841</v>
      </c>
      <c r="AD888" s="18" t="s">
        <v>662</v>
      </c>
      <c r="AE888" s="24" t="s">
        <v>1024</v>
      </c>
      <c r="AF888" s="18" t="s">
        <v>926</v>
      </c>
      <c r="AG888" s="13" t="str">
        <f t="shared" si="45"/>
        <v>はり（ぬいばり・つりばり）</v>
      </c>
      <c r="AH888" s="13" t="s">
        <v>1590</v>
      </c>
    </row>
    <row r="889" spans="27:34" ht="14.25" x14ac:dyDescent="0.15">
      <c r="AA889" s="13">
        <f>IF(COUNTIF(AH889,"*"&amp;検索結果!$B$2&amp;"*"),1,0)</f>
        <v>1</v>
      </c>
      <c r="AB889" s="13">
        <f t="shared" si="44"/>
        <v>842</v>
      </c>
      <c r="AC889" s="13">
        <f t="shared" si="46"/>
        <v>842</v>
      </c>
      <c r="AD889" s="18" t="s">
        <v>663</v>
      </c>
      <c r="AE889" s="24" t="s">
        <v>1024</v>
      </c>
      <c r="AF889" s="18" t="s">
        <v>925</v>
      </c>
      <c r="AG889" s="13" t="str">
        <f t="shared" si="45"/>
        <v>はりがね</v>
      </c>
      <c r="AH889" s="13" t="s">
        <v>1591</v>
      </c>
    </row>
    <row r="890" spans="27:34" ht="14.25" x14ac:dyDescent="0.15">
      <c r="AA890" s="13">
        <f>IF(COUNTIF(AH890,"*"&amp;検索結果!$B$2&amp;"*"),1,0)</f>
        <v>1</v>
      </c>
      <c r="AB890" s="13">
        <f t="shared" si="44"/>
        <v>843</v>
      </c>
      <c r="AC890" s="13">
        <f t="shared" si="46"/>
        <v>843</v>
      </c>
      <c r="AD890" s="18" t="s">
        <v>664</v>
      </c>
      <c r="AE890" s="46" t="s">
        <v>1027</v>
      </c>
      <c r="AF890" s="18" t="s">
        <v>121</v>
      </c>
      <c r="AG890" s="13" t="str">
        <f t="shared" si="45"/>
        <v>ばるさんのかん</v>
      </c>
      <c r="AH890" s="13" t="s">
        <v>1592</v>
      </c>
    </row>
    <row r="891" spans="27:34" ht="14.25" x14ac:dyDescent="0.15">
      <c r="AA891" s="13">
        <f>IF(COUNTIF(AH891,"*"&amp;検索結果!$B$2&amp;"*"),1,0)</f>
        <v>1</v>
      </c>
      <c r="AB891" s="13">
        <f t="shared" si="44"/>
        <v>844</v>
      </c>
      <c r="AC891" s="13">
        <f t="shared" si="46"/>
        <v>844</v>
      </c>
      <c r="AD891" s="22" t="s">
        <v>665</v>
      </c>
      <c r="AE891" s="45" t="s">
        <v>1023</v>
      </c>
      <c r="AF891" s="22"/>
      <c r="AG891" s="13" t="str">
        <f t="shared" si="45"/>
        <v>ばれーぼーる</v>
      </c>
      <c r="AH891" s="13" t="s">
        <v>1593</v>
      </c>
    </row>
    <row r="892" spans="27:34" ht="27" x14ac:dyDescent="0.15">
      <c r="AA892" s="13">
        <f>IF(COUNTIF(AH892,"*"&amp;検索結果!$B$2&amp;"*"),1,0)</f>
        <v>1</v>
      </c>
      <c r="AB892" s="13">
        <f t="shared" si="44"/>
        <v>845</v>
      </c>
      <c r="AC892" s="13">
        <f t="shared" si="46"/>
        <v>845</v>
      </c>
      <c r="AD892" s="18" t="s">
        <v>666</v>
      </c>
      <c r="AE892" s="24" t="s">
        <v>1025</v>
      </c>
      <c r="AF892" s="18" t="s">
        <v>13</v>
      </c>
      <c r="AG892" s="13" t="str">
        <f t="shared" si="45"/>
        <v>はろげんひーたー</v>
      </c>
      <c r="AH892" s="13" t="s">
        <v>1594</v>
      </c>
    </row>
    <row r="893" spans="27:34" ht="14.25" x14ac:dyDescent="0.15">
      <c r="AA893" s="13">
        <f>IF(COUNTIF(AH893,"*"&amp;検索結果!$B$2&amp;"*"),1,0)</f>
        <v>1</v>
      </c>
      <c r="AB893" s="13">
        <f t="shared" si="44"/>
        <v>846</v>
      </c>
      <c r="AC893" s="13">
        <f t="shared" si="46"/>
        <v>846</v>
      </c>
      <c r="AD893" s="18" t="s">
        <v>668</v>
      </c>
      <c r="AE893" s="24" t="s">
        <v>1024</v>
      </c>
      <c r="AF893" s="18"/>
      <c r="AG893" s="13" t="str">
        <f t="shared" si="45"/>
        <v>はんがー（はりがね・きんぞくせい）</v>
      </c>
      <c r="AH893" s="13" t="s">
        <v>1595</v>
      </c>
    </row>
    <row r="894" spans="27:34" ht="14.25" x14ac:dyDescent="0.15">
      <c r="AA894" s="13">
        <f>IF(COUNTIF(AH894,"*"&amp;検索結果!$B$2&amp;"*"),1,0)</f>
        <v>1</v>
      </c>
      <c r="AB894" s="13">
        <f t="shared" si="44"/>
        <v>847</v>
      </c>
      <c r="AC894" s="13">
        <f t="shared" si="46"/>
        <v>847</v>
      </c>
      <c r="AD894" s="18" t="s">
        <v>964</v>
      </c>
      <c r="AE894" s="45" t="s">
        <v>1023</v>
      </c>
      <c r="AF894" s="18" t="s">
        <v>78</v>
      </c>
      <c r="AG894" s="13" t="str">
        <f t="shared" si="45"/>
        <v>はんがー（もくせい・ぷらせい）</v>
      </c>
      <c r="AH894" s="13" t="s">
        <v>1596</v>
      </c>
    </row>
    <row r="895" spans="27:34" ht="14.25" x14ac:dyDescent="0.15">
      <c r="AA895" s="13">
        <f>IF(COUNTIF(AH895,"*"&amp;検索結果!$B$2&amp;"*"),1,0)</f>
        <v>1</v>
      </c>
      <c r="AB895" s="13">
        <f t="shared" si="44"/>
        <v>848</v>
      </c>
      <c r="AC895" s="13">
        <f t="shared" si="46"/>
        <v>848</v>
      </c>
      <c r="AD895" s="18" t="s">
        <v>667</v>
      </c>
      <c r="AE895" s="19" t="s">
        <v>1026</v>
      </c>
      <c r="AF895" s="18" t="s">
        <v>153</v>
      </c>
      <c r="AG895" s="13" t="str">
        <f t="shared" si="45"/>
        <v>はんがーらっく</v>
      </c>
      <c r="AH895" s="13" t="s">
        <v>1597</v>
      </c>
    </row>
    <row r="896" spans="27:34" ht="14.25" x14ac:dyDescent="0.15">
      <c r="AA896" s="13">
        <f>IF(COUNTIF(AH896,"*"&amp;検索結果!$B$2&amp;"*"),1,0)</f>
        <v>1</v>
      </c>
      <c r="AB896" s="13">
        <f t="shared" si="44"/>
        <v>849</v>
      </c>
      <c r="AC896" s="13">
        <f t="shared" si="46"/>
        <v>849</v>
      </c>
      <c r="AD896" s="31"/>
      <c r="AE896" s="32"/>
      <c r="AF896" s="31"/>
      <c r="AG896" s="13" t="str">
        <f t="shared" si="45"/>
        <v/>
      </c>
      <c r="AH896" s="13" t="s">
        <v>1066</v>
      </c>
    </row>
    <row r="897" spans="27:34" ht="14.25" x14ac:dyDescent="0.15">
      <c r="AA897" s="13">
        <f>IF(COUNTIF(AH897,"*"&amp;検索結果!$B$2&amp;"*"),1,0)</f>
        <v>1</v>
      </c>
      <c r="AB897" s="13">
        <f t="shared" si="44"/>
        <v>850</v>
      </c>
      <c r="AC897" s="13">
        <f t="shared" si="46"/>
        <v>850</v>
      </c>
      <c r="AD897" s="31"/>
      <c r="AE897" s="32"/>
      <c r="AF897" s="31"/>
      <c r="AG897" s="13" t="str">
        <f t="shared" si="45"/>
        <v/>
      </c>
      <c r="AH897" s="13" t="s">
        <v>1066</v>
      </c>
    </row>
    <row r="898" spans="27:34" ht="14.25" x14ac:dyDescent="0.15">
      <c r="AA898" s="13">
        <f>IF(COUNTIF(AH898,"*"&amp;検索結果!$B$2&amp;"*"),1,0)</f>
        <v>1</v>
      </c>
      <c r="AB898" s="13">
        <f t="shared" si="44"/>
        <v>851</v>
      </c>
      <c r="AC898" s="13">
        <f t="shared" si="46"/>
        <v>851</v>
      </c>
      <c r="AD898" s="31"/>
      <c r="AE898" s="32"/>
      <c r="AF898" s="34"/>
      <c r="AG898" s="13" t="str">
        <f t="shared" si="45"/>
        <v/>
      </c>
      <c r="AH898" s="13" t="s">
        <v>1066</v>
      </c>
    </row>
    <row r="899" spans="27:34" ht="14.25" x14ac:dyDescent="0.15">
      <c r="AA899" s="13">
        <f>IF(COUNTIF(AH899,"*"&amp;検索結果!$B$2&amp;"*"),1,0)</f>
        <v>1</v>
      </c>
      <c r="AB899" s="13">
        <f t="shared" si="44"/>
        <v>852</v>
      </c>
      <c r="AC899" s="13">
        <f t="shared" si="46"/>
        <v>852</v>
      </c>
      <c r="AD899" s="31"/>
      <c r="AE899" s="32"/>
      <c r="AF899" s="31"/>
      <c r="AG899" s="13" t="str">
        <f t="shared" si="45"/>
        <v/>
      </c>
      <c r="AH899" s="13" t="s">
        <v>1066</v>
      </c>
    </row>
    <row r="900" spans="27:34" ht="14.25" x14ac:dyDescent="0.15">
      <c r="AA900" s="13">
        <f>IF(COUNTIF(AH900,"*"&amp;検索結果!$B$2&amp;"*"),1,0)</f>
        <v>1</v>
      </c>
      <c r="AB900" s="13">
        <f t="shared" ref="AB900:AB963" si="47">IF(AA900&lt;&gt;0,AB899+AA900,AB899)</f>
        <v>853</v>
      </c>
      <c r="AC900" s="13">
        <f t="shared" si="46"/>
        <v>853</v>
      </c>
      <c r="AD900" s="34"/>
      <c r="AE900" s="32"/>
      <c r="AF900" s="34"/>
      <c r="AG900" s="13" t="str">
        <f t="shared" si="45"/>
        <v/>
      </c>
      <c r="AH900" s="13" t="s">
        <v>1066</v>
      </c>
    </row>
    <row r="901" spans="27:34" ht="14.25" x14ac:dyDescent="0.15">
      <c r="AA901" s="13">
        <f>IF(COUNTIF(AH901,"*"&amp;検索結果!$B$2&amp;"*"),1,0)</f>
        <v>1</v>
      </c>
      <c r="AB901" s="13">
        <f t="shared" si="47"/>
        <v>854</v>
      </c>
      <c r="AC901" s="13">
        <f t="shared" si="46"/>
        <v>854</v>
      </c>
      <c r="AD901" s="34"/>
      <c r="AE901" s="32"/>
      <c r="AF901" s="34"/>
      <c r="AG901" s="13" t="str">
        <f t="shared" si="45"/>
        <v/>
      </c>
      <c r="AH901" s="13" t="s">
        <v>1066</v>
      </c>
    </row>
    <row r="902" spans="27:34" ht="14.25" x14ac:dyDescent="0.15">
      <c r="AA902" s="13">
        <f>IF(COUNTIF(AH902,"*"&amp;検索結果!$B$2&amp;"*"),1,0)</f>
        <v>1</v>
      </c>
      <c r="AB902" s="13">
        <f t="shared" si="47"/>
        <v>855</v>
      </c>
      <c r="AC902" s="13">
        <f t="shared" si="46"/>
        <v>855</v>
      </c>
      <c r="AD902" s="34"/>
      <c r="AE902" s="32"/>
      <c r="AF902" s="34"/>
      <c r="AG902" s="13" t="str">
        <f t="shared" si="45"/>
        <v/>
      </c>
      <c r="AH902" s="13" t="s">
        <v>1066</v>
      </c>
    </row>
    <row r="903" spans="27:34" ht="14.25" x14ac:dyDescent="0.15">
      <c r="AA903" s="13">
        <f>IF(COUNTIF(AH903,"*"&amp;検索結果!$B$2&amp;"*"),1,0)</f>
        <v>1</v>
      </c>
      <c r="AB903" s="13">
        <f t="shared" si="47"/>
        <v>856</v>
      </c>
      <c r="AC903" s="13">
        <f t="shared" si="46"/>
        <v>856</v>
      </c>
      <c r="AD903" s="34"/>
      <c r="AE903" s="32"/>
      <c r="AF903" s="34"/>
      <c r="AG903" s="13" t="str">
        <f t="shared" si="45"/>
        <v/>
      </c>
      <c r="AH903" s="13" t="s">
        <v>1066</v>
      </c>
    </row>
    <row r="904" spans="27:34" ht="14.25" x14ac:dyDescent="0.15">
      <c r="AA904" s="13">
        <f>IF(COUNTIF(AH904,"*"&amp;検索結果!$B$2&amp;"*"),1,0)</f>
        <v>1</v>
      </c>
      <c r="AB904" s="13">
        <f t="shared" si="47"/>
        <v>857</v>
      </c>
      <c r="AC904" s="13">
        <f t="shared" si="46"/>
        <v>857</v>
      </c>
      <c r="AD904" s="34"/>
      <c r="AE904" s="32"/>
      <c r="AF904" s="34"/>
      <c r="AG904" s="13" t="str">
        <f t="shared" si="45"/>
        <v/>
      </c>
      <c r="AH904" s="13" t="s">
        <v>1066</v>
      </c>
    </row>
    <row r="905" spans="27:34" ht="14.25" x14ac:dyDescent="0.15">
      <c r="AA905" s="13">
        <f>IF(COUNTIF(AH905,"*"&amp;検索結果!$B$2&amp;"*"),1,0)</f>
        <v>1</v>
      </c>
      <c r="AB905" s="13">
        <f t="shared" si="47"/>
        <v>858</v>
      </c>
      <c r="AC905" s="13">
        <f t="shared" si="46"/>
        <v>858</v>
      </c>
      <c r="AD905" s="34"/>
      <c r="AE905" s="32"/>
      <c r="AF905" s="34"/>
      <c r="AG905" s="13" t="str">
        <f t="shared" si="45"/>
        <v/>
      </c>
      <c r="AH905" s="13" t="s">
        <v>1066</v>
      </c>
    </row>
    <row r="906" spans="27:34" ht="14.25" x14ac:dyDescent="0.15">
      <c r="AA906" s="13">
        <f>IF(COUNTIF(AH906,"*"&amp;検索結果!$B$2&amp;"*"),1,0)</f>
        <v>1</v>
      </c>
      <c r="AB906" s="13">
        <f t="shared" si="47"/>
        <v>859</v>
      </c>
      <c r="AC906" s="13">
        <f t="shared" si="46"/>
        <v>859</v>
      </c>
      <c r="AD906" s="34"/>
      <c r="AE906" s="32"/>
      <c r="AF906" s="34"/>
      <c r="AG906" s="13" t="str">
        <f t="shared" si="45"/>
        <v/>
      </c>
      <c r="AH906" s="13" t="s">
        <v>1066</v>
      </c>
    </row>
    <row r="907" spans="27:34" ht="14.25" x14ac:dyDescent="0.15">
      <c r="AA907" s="13">
        <f>IF(COUNTIF(AH907,"*"&amp;検索結果!$B$2&amp;"*"),1,0)</f>
        <v>1</v>
      </c>
      <c r="AB907" s="13">
        <f t="shared" si="47"/>
        <v>860</v>
      </c>
      <c r="AC907" s="13">
        <f t="shared" si="46"/>
        <v>860</v>
      </c>
      <c r="AD907" s="34"/>
      <c r="AE907" s="32"/>
      <c r="AF907" s="34"/>
      <c r="AG907" s="13" t="str">
        <f t="shared" si="45"/>
        <v/>
      </c>
      <c r="AH907" s="13" t="s">
        <v>1066</v>
      </c>
    </row>
    <row r="908" spans="27:34" ht="17.25" x14ac:dyDescent="0.15">
      <c r="AA908" s="13">
        <f>IF(COUNTIF(AH908,"*"&amp;検索結果!$B$2&amp;"*"),1,0)</f>
        <v>0</v>
      </c>
      <c r="AB908" s="13">
        <f t="shared" si="47"/>
        <v>860</v>
      </c>
      <c r="AC908" s="13" t="str">
        <f t="shared" si="46"/>
        <v/>
      </c>
      <c r="AD908" s="38" t="s">
        <v>669</v>
      </c>
      <c r="AE908" s="43"/>
      <c r="AF908" s="15"/>
      <c r="AG908" s="13" t="str">
        <f t="shared" si="45"/>
        <v>ひ</v>
      </c>
      <c r="AH908" s="13"/>
    </row>
    <row r="909" spans="27:34" ht="27" x14ac:dyDescent="0.15">
      <c r="AA909" s="13">
        <f>IF(COUNTIF(AH909,"*"&amp;検索結果!$B$2&amp;"*"),1,0)</f>
        <v>1</v>
      </c>
      <c r="AB909" s="13">
        <f t="shared" si="47"/>
        <v>861</v>
      </c>
      <c r="AC909" s="13">
        <f t="shared" si="46"/>
        <v>861</v>
      </c>
      <c r="AD909" s="18" t="s">
        <v>678</v>
      </c>
      <c r="AE909" s="24" t="s">
        <v>1024</v>
      </c>
      <c r="AF909" s="18" t="s">
        <v>1016</v>
      </c>
      <c r="AG909" s="13" t="str">
        <f t="shared" si="45"/>
        <v>100えんらいたー</v>
      </c>
      <c r="AH909" s="13" t="s">
        <v>1598</v>
      </c>
    </row>
    <row r="910" spans="27:34" ht="14.25" x14ac:dyDescent="0.15">
      <c r="AA910" s="13">
        <f>IF(COUNTIF(AH910,"*"&amp;検索結果!$B$2&amp;"*"),1,0)</f>
        <v>1</v>
      </c>
      <c r="AB910" s="13">
        <f t="shared" si="47"/>
        <v>862</v>
      </c>
      <c r="AC910" s="13">
        <f t="shared" si="46"/>
        <v>862</v>
      </c>
      <c r="AD910" s="18" t="s">
        <v>670</v>
      </c>
      <c r="AE910" s="21" t="s">
        <v>1</v>
      </c>
      <c r="AF910" s="18" t="s">
        <v>85</v>
      </c>
      <c r="AG910" s="13" t="str">
        <f t="shared" si="45"/>
        <v>ぴあの</v>
      </c>
      <c r="AH910" s="13" t="s">
        <v>1599</v>
      </c>
    </row>
    <row r="911" spans="27:34" ht="14.25" x14ac:dyDescent="0.15">
      <c r="AA911" s="13">
        <f>IF(COUNTIF(AH911,"*"&amp;検索結果!$B$2&amp;"*"),1,0)</f>
        <v>1</v>
      </c>
      <c r="AB911" s="13">
        <f t="shared" si="47"/>
        <v>863</v>
      </c>
      <c r="AC911" s="13">
        <f t="shared" si="46"/>
        <v>863</v>
      </c>
      <c r="AD911" s="18" t="s">
        <v>671</v>
      </c>
      <c r="AE911" s="45" t="s">
        <v>1023</v>
      </c>
      <c r="AF911" s="18" t="s">
        <v>71</v>
      </c>
      <c r="AG911" s="13" t="str">
        <f t="shared" si="45"/>
        <v>びーるけーす</v>
      </c>
      <c r="AH911" s="13" t="s">
        <v>1600</v>
      </c>
    </row>
    <row r="912" spans="27:34" ht="14.25" x14ac:dyDescent="0.15">
      <c r="AA912" s="13">
        <f>IF(COUNTIF(AH912,"*"&amp;検索結果!$B$2&amp;"*"),1,0)</f>
        <v>1</v>
      </c>
      <c r="AB912" s="13">
        <f t="shared" si="47"/>
        <v>864</v>
      </c>
      <c r="AC912" s="13">
        <f t="shared" si="46"/>
        <v>864</v>
      </c>
      <c r="AD912" s="18" t="s">
        <v>671</v>
      </c>
      <c r="AE912" s="19" t="s">
        <v>1026</v>
      </c>
      <c r="AF912" s="18" t="s">
        <v>919</v>
      </c>
      <c r="AG912" s="13" t="str">
        <f t="shared" si="45"/>
        <v>びーるけーす</v>
      </c>
      <c r="AH912" s="13" t="s">
        <v>1600</v>
      </c>
    </row>
    <row r="913" spans="27:34" ht="14.25" x14ac:dyDescent="0.15">
      <c r="AA913" s="13">
        <f>IF(COUNTIF(AH913,"*"&amp;検索結果!$B$2&amp;"*"),1,0)</f>
        <v>1</v>
      </c>
      <c r="AB913" s="13">
        <f t="shared" si="47"/>
        <v>865</v>
      </c>
      <c r="AC913" s="13">
        <f t="shared" si="46"/>
        <v>865</v>
      </c>
      <c r="AD913" s="18" t="s">
        <v>672</v>
      </c>
      <c r="AE913" s="45" t="s">
        <v>1023</v>
      </c>
      <c r="AF913" s="18"/>
      <c r="AG913" s="13" t="str">
        <f t="shared" si="45"/>
        <v>びでおてーぷ（けーすをふくむ）</v>
      </c>
      <c r="AH913" s="13" t="s">
        <v>1601</v>
      </c>
    </row>
    <row r="914" spans="27:34" ht="27" x14ac:dyDescent="0.15">
      <c r="AA914" s="13">
        <f>IF(COUNTIF(AH914,"*"&amp;検索結果!$B$2&amp;"*"),1,0)</f>
        <v>1</v>
      </c>
      <c r="AB914" s="13">
        <f t="shared" si="47"/>
        <v>866</v>
      </c>
      <c r="AC914" s="13">
        <f t="shared" si="46"/>
        <v>866</v>
      </c>
      <c r="AD914" s="18" t="s">
        <v>673</v>
      </c>
      <c r="AE914" s="24" t="s">
        <v>1025</v>
      </c>
      <c r="AF914" s="18" t="s">
        <v>13</v>
      </c>
      <c r="AG914" s="13" t="str">
        <f t="shared" si="45"/>
        <v>びでおでっき</v>
      </c>
      <c r="AH914" s="13" t="s">
        <v>1602</v>
      </c>
    </row>
    <row r="915" spans="27:34" ht="27" x14ac:dyDescent="0.15">
      <c r="AA915" s="13">
        <f>IF(COUNTIF(AH915,"*"&amp;検索結果!$B$2&amp;"*"),1,0)</f>
        <v>1</v>
      </c>
      <c r="AB915" s="13">
        <f t="shared" si="47"/>
        <v>867</v>
      </c>
      <c r="AC915" s="13">
        <f t="shared" si="46"/>
        <v>867</v>
      </c>
      <c r="AD915" s="18" t="s">
        <v>674</v>
      </c>
      <c r="AE915" s="24" t="s">
        <v>1025</v>
      </c>
      <c r="AF915" s="18" t="s">
        <v>1031</v>
      </c>
      <c r="AG915" s="13" t="str">
        <f t="shared" si="45"/>
        <v>ひなにんぎょうせっと（けーす・にんぎょう）</v>
      </c>
      <c r="AH915" s="13" t="s">
        <v>1603</v>
      </c>
    </row>
    <row r="916" spans="27:34" ht="14.25" x14ac:dyDescent="0.15">
      <c r="AA916" s="13">
        <f>IF(COUNTIF(AH916,"*"&amp;検索結果!$B$2&amp;"*"),1,0)</f>
        <v>1</v>
      </c>
      <c r="AB916" s="13">
        <f t="shared" si="47"/>
        <v>868</v>
      </c>
      <c r="AC916" s="13">
        <f t="shared" si="46"/>
        <v>868</v>
      </c>
      <c r="AD916" s="18" t="s">
        <v>675</v>
      </c>
      <c r="AE916" s="45" t="s">
        <v>1023</v>
      </c>
      <c r="AF916" s="22" t="s">
        <v>52</v>
      </c>
      <c r="AG916" s="13" t="str">
        <f t="shared" si="45"/>
        <v>びにーるしーと</v>
      </c>
      <c r="AH916" s="13" t="s">
        <v>1604</v>
      </c>
    </row>
    <row r="917" spans="27:34" ht="14.25" x14ac:dyDescent="0.15">
      <c r="AA917" s="13">
        <f>IF(COUNTIF(AH917,"*"&amp;検索結果!$B$2&amp;"*"),1,0)</f>
        <v>1</v>
      </c>
      <c r="AB917" s="13">
        <f t="shared" si="47"/>
        <v>869</v>
      </c>
      <c r="AC917" s="13">
        <f t="shared" si="46"/>
        <v>869</v>
      </c>
      <c r="AD917" s="18" t="s">
        <v>676</v>
      </c>
      <c r="AE917" s="45" t="s">
        <v>1023</v>
      </c>
      <c r="AF917" s="18"/>
      <c r="AG917" s="13" t="str">
        <f t="shared" si="45"/>
        <v>びにーるひも</v>
      </c>
      <c r="AH917" s="13" t="s">
        <v>1605</v>
      </c>
    </row>
    <row r="918" spans="27:34" ht="14.25" x14ac:dyDescent="0.15">
      <c r="AA918" s="13">
        <f>IF(COUNTIF(AH918,"*"&amp;検索結果!$B$2&amp;"*"),1,0)</f>
        <v>1</v>
      </c>
      <c r="AB918" s="13">
        <f t="shared" si="47"/>
        <v>870</v>
      </c>
      <c r="AC918" s="13">
        <f t="shared" si="46"/>
        <v>870</v>
      </c>
      <c r="AD918" s="18" t="s">
        <v>677</v>
      </c>
      <c r="AE918" s="24" t="s">
        <v>1024</v>
      </c>
      <c r="AF918" s="18"/>
      <c r="AG918" s="13" t="str">
        <f t="shared" si="45"/>
        <v>ひばち（れんたんひばちをふくむ）</v>
      </c>
      <c r="AH918" s="13" t="s">
        <v>1606</v>
      </c>
    </row>
    <row r="919" spans="27:34" ht="27" x14ac:dyDescent="0.15">
      <c r="AA919" s="13">
        <f>IF(COUNTIF(AH919,"*"&amp;検索結果!$B$2&amp;"*"),1,0)</f>
        <v>1</v>
      </c>
      <c r="AB919" s="13">
        <f t="shared" si="47"/>
        <v>871</v>
      </c>
      <c r="AC919" s="13">
        <f t="shared" si="46"/>
        <v>871</v>
      </c>
      <c r="AD919" s="18" t="s">
        <v>679</v>
      </c>
      <c r="AE919" s="20" t="s">
        <v>1029</v>
      </c>
      <c r="AF919" s="18"/>
      <c r="AG919" s="13" t="str">
        <f t="shared" si="45"/>
        <v>ひゃっかじてん</v>
      </c>
      <c r="AH919" s="13" t="s">
        <v>1607</v>
      </c>
    </row>
    <row r="920" spans="27:34" ht="14.25" x14ac:dyDescent="0.15">
      <c r="AA920" s="13">
        <f>IF(COUNTIF(AH920,"*"&amp;検索結果!$B$2&amp;"*"),1,0)</f>
        <v>1</v>
      </c>
      <c r="AB920" s="13">
        <f t="shared" si="47"/>
        <v>872</v>
      </c>
      <c r="AC920" s="13">
        <f t="shared" si="46"/>
        <v>872</v>
      </c>
      <c r="AD920" s="18" t="s">
        <v>680</v>
      </c>
      <c r="AE920" s="45" t="s">
        <v>1023</v>
      </c>
      <c r="AF920" s="18"/>
      <c r="AG920" s="13" t="str">
        <f t="shared" si="45"/>
        <v>ひりょう</v>
      </c>
      <c r="AH920" s="13" t="s">
        <v>1608</v>
      </c>
    </row>
    <row r="921" spans="27:34" ht="14.25" x14ac:dyDescent="0.15">
      <c r="AA921" s="13">
        <f>IF(COUNTIF(AH921,"*"&amp;検索結果!$B$2&amp;"*"),1,0)</f>
        <v>1</v>
      </c>
      <c r="AB921" s="13">
        <f t="shared" si="47"/>
        <v>873</v>
      </c>
      <c r="AC921" s="13">
        <f t="shared" si="46"/>
        <v>873</v>
      </c>
      <c r="AD921" s="34"/>
      <c r="AE921" s="34"/>
      <c r="AF921" s="34"/>
      <c r="AG921" s="13" t="str">
        <f t="shared" si="45"/>
        <v/>
      </c>
      <c r="AH921" s="13" t="s">
        <v>1066</v>
      </c>
    </row>
    <row r="922" spans="27:34" ht="14.25" x14ac:dyDescent="0.15">
      <c r="AA922" s="13">
        <f>IF(COUNTIF(AH922,"*"&amp;検索結果!$B$2&amp;"*"),1,0)</f>
        <v>1</v>
      </c>
      <c r="AB922" s="13">
        <f t="shared" si="47"/>
        <v>874</v>
      </c>
      <c r="AC922" s="13">
        <f t="shared" si="46"/>
        <v>874</v>
      </c>
      <c r="AD922" s="34"/>
      <c r="AE922" s="34"/>
      <c r="AF922" s="34"/>
      <c r="AG922" s="13" t="str">
        <f t="shared" si="45"/>
        <v/>
      </c>
      <c r="AH922" s="13" t="s">
        <v>1066</v>
      </c>
    </row>
    <row r="923" spans="27:34" ht="14.25" x14ac:dyDescent="0.15">
      <c r="AA923" s="13">
        <f>IF(COUNTIF(AH923,"*"&amp;検索結果!$B$2&amp;"*"),1,0)</f>
        <v>1</v>
      </c>
      <c r="AB923" s="13">
        <f t="shared" si="47"/>
        <v>875</v>
      </c>
      <c r="AC923" s="13">
        <f t="shared" si="46"/>
        <v>875</v>
      </c>
      <c r="AD923" s="34"/>
      <c r="AE923" s="34"/>
      <c r="AF923" s="34"/>
      <c r="AG923" s="13" t="str">
        <f t="shared" si="45"/>
        <v/>
      </c>
      <c r="AH923" s="13" t="s">
        <v>1066</v>
      </c>
    </row>
    <row r="924" spans="27:34" ht="14.25" x14ac:dyDescent="0.15">
      <c r="AA924" s="13">
        <f>IF(COUNTIF(AH924,"*"&amp;検索結果!$B$2&amp;"*"),1,0)</f>
        <v>1</v>
      </c>
      <c r="AB924" s="13">
        <f t="shared" si="47"/>
        <v>876</v>
      </c>
      <c r="AC924" s="13">
        <f t="shared" si="46"/>
        <v>876</v>
      </c>
      <c r="AD924" s="34"/>
      <c r="AE924" s="34"/>
      <c r="AF924" s="34"/>
      <c r="AG924" s="13" t="str">
        <f t="shared" si="45"/>
        <v/>
      </c>
      <c r="AH924" s="13" t="s">
        <v>1066</v>
      </c>
    </row>
    <row r="925" spans="27:34" ht="14.25" x14ac:dyDescent="0.15">
      <c r="AA925" s="13">
        <f>IF(COUNTIF(AH925,"*"&amp;検索結果!$B$2&amp;"*"),1,0)</f>
        <v>1</v>
      </c>
      <c r="AB925" s="13">
        <f t="shared" si="47"/>
        <v>877</v>
      </c>
      <c r="AC925" s="13">
        <f t="shared" si="46"/>
        <v>877</v>
      </c>
      <c r="AD925" s="34"/>
      <c r="AE925" s="34"/>
      <c r="AF925" s="34"/>
      <c r="AG925" s="13" t="str">
        <f t="shared" si="45"/>
        <v/>
      </c>
      <c r="AH925" s="13" t="s">
        <v>1066</v>
      </c>
    </row>
    <row r="926" spans="27:34" ht="14.25" x14ac:dyDescent="0.15">
      <c r="AA926" s="13">
        <f>IF(COUNTIF(AH926,"*"&amp;検索結果!$B$2&amp;"*"),1,0)</f>
        <v>1</v>
      </c>
      <c r="AB926" s="13">
        <f t="shared" si="47"/>
        <v>878</v>
      </c>
      <c r="AC926" s="13">
        <f t="shared" si="46"/>
        <v>878</v>
      </c>
      <c r="AD926" s="34"/>
      <c r="AE926" s="34"/>
      <c r="AF926" s="34"/>
      <c r="AG926" s="13" t="str">
        <f t="shared" ref="AG926:AG989" si="48">PHONETIC(AD926)</f>
        <v/>
      </c>
      <c r="AH926" s="13" t="s">
        <v>1066</v>
      </c>
    </row>
    <row r="927" spans="27:34" ht="14.25" x14ac:dyDescent="0.15">
      <c r="AA927" s="13">
        <f>IF(COUNTIF(AH927,"*"&amp;検索結果!$B$2&amp;"*"),1,0)</f>
        <v>1</v>
      </c>
      <c r="AB927" s="13">
        <f t="shared" si="47"/>
        <v>879</v>
      </c>
      <c r="AC927" s="13">
        <f t="shared" si="46"/>
        <v>879</v>
      </c>
      <c r="AD927" s="34"/>
      <c r="AE927" s="34"/>
      <c r="AF927" s="34"/>
      <c r="AG927" s="13" t="str">
        <f t="shared" si="48"/>
        <v/>
      </c>
      <c r="AH927" s="13" t="s">
        <v>1066</v>
      </c>
    </row>
    <row r="928" spans="27:34" ht="14.25" x14ac:dyDescent="0.15">
      <c r="AA928" s="13">
        <f>IF(COUNTIF(AH928,"*"&amp;検索結果!$B$2&amp;"*"),1,0)</f>
        <v>1</v>
      </c>
      <c r="AB928" s="13">
        <f t="shared" si="47"/>
        <v>880</v>
      </c>
      <c r="AC928" s="13">
        <f t="shared" si="46"/>
        <v>880</v>
      </c>
      <c r="AD928" s="34"/>
      <c r="AE928" s="34"/>
      <c r="AF928" s="34"/>
      <c r="AG928" s="13" t="str">
        <f t="shared" si="48"/>
        <v/>
      </c>
      <c r="AH928" s="13" t="s">
        <v>1066</v>
      </c>
    </row>
    <row r="929" spans="27:34" ht="14.25" x14ac:dyDescent="0.15">
      <c r="AA929" s="13">
        <f>IF(COUNTIF(AH929,"*"&amp;検索結果!$B$2&amp;"*"),1,0)</f>
        <v>1</v>
      </c>
      <c r="AB929" s="13">
        <f t="shared" si="47"/>
        <v>881</v>
      </c>
      <c r="AC929" s="13">
        <f t="shared" si="46"/>
        <v>881</v>
      </c>
      <c r="AD929" s="34"/>
      <c r="AE929" s="34"/>
      <c r="AF929" s="34"/>
      <c r="AG929" s="13" t="str">
        <f t="shared" si="48"/>
        <v/>
      </c>
      <c r="AH929" s="13" t="s">
        <v>1066</v>
      </c>
    </row>
    <row r="930" spans="27:34" ht="17.25" x14ac:dyDescent="0.15">
      <c r="AA930" s="13">
        <f>IF(COUNTIF(AH930,"*"&amp;検索結果!$B$2&amp;"*"),1,0)</f>
        <v>0</v>
      </c>
      <c r="AB930" s="13">
        <f t="shared" si="47"/>
        <v>881</v>
      </c>
      <c r="AC930" s="13" t="str">
        <f t="shared" ref="AC930:AC993" si="49">IF(AA930&lt;&gt;0,AB930,"")</f>
        <v/>
      </c>
      <c r="AD930" s="38" t="s">
        <v>681</v>
      </c>
      <c r="AE930" s="43"/>
      <c r="AF930" s="15"/>
      <c r="AG930" s="13" t="str">
        <f t="shared" si="48"/>
        <v>ふ</v>
      </c>
      <c r="AH930" s="13"/>
    </row>
    <row r="931" spans="27:34" ht="14.25" x14ac:dyDescent="0.15">
      <c r="AA931" s="13">
        <f>IF(COUNTIF(AH931,"*"&amp;検索結果!$B$2&amp;"*"),1,0)</f>
        <v>1</v>
      </c>
      <c r="AB931" s="13">
        <f t="shared" si="47"/>
        <v>882</v>
      </c>
      <c r="AC931" s="13">
        <f t="shared" si="49"/>
        <v>882</v>
      </c>
      <c r="AD931" s="18" t="s">
        <v>972</v>
      </c>
      <c r="AE931" s="24" t="s">
        <v>1024</v>
      </c>
      <c r="AF931" s="18" t="s">
        <v>47</v>
      </c>
      <c r="AG931" s="13" t="str">
        <f t="shared" si="48"/>
        <v>ＦＡＸ（ふぁっくす）</v>
      </c>
      <c r="AH931" s="13" t="s">
        <v>1609</v>
      </c>
    </row>
    <row r="932" spans="27:34" ht="27" x14ac:dyDescent="0.15">
      <c r="AA932" s="13">
        <f>IF(COUNTIF(AH932,"*"&amp;検索結果!$B$2&amp;"*"),1,0)</f>
        <v>1</v>
      </c>
      <c r="AB932" s="13">
        <f t="shared" si="47"/>
        <v>883</v>
      </c>
      <c r="AC932" s="13">
        <f t="shared" si="49"/>
        <v>883</v>
      </c>
      <c r="AD932" s="18" t="s">
        <v>682</v>
      </c>
      <c r="AE932" s="19" t="s">
        <v>1025</v>
      </c>
      <c r="AF932" s="22" t="s">
        <v>942</v>
      </c>
      <c r="AG932" s="13" t="str">
        <f t="shared" si="48"/>
        <v>ふぁんひーたー（とうゆ）</v>
      </c>
      <c r="AH932" s="13" t="s">
        <v>1610</v>
      </c>
    </row>
    <row r="933" spans="27:34" ht="14.25" x14ac:dyDescent="0.15">
      <c r="AA933" s="13">
        <f>IF(COUNTIF(AH933,"*"&amp;検索結果!$B$2&amp;"*"),1,0)</f>
        <v>1</v>
      </c>
      <c r="AB933" s="13">
        <f t="shared" si="47"/>
        <v>884</v>
      </c>
      <c r="AC933" s="13">
        <f t="shared" si="49"/>
        <v>884</v>
      </c>
      <c r="AD933" s="18" t="s">
        <v>683</v>
      </c>
      <c r="AE933" s="45" t="s">
        <v>1023</v>
      </c>
      <c r="AF933" s="18"/>
      <c r="AG933" s="13" t="str">
        <f t="shared" si="48"/>
        <v>ふぃるむ（しゃしんよう）（けーすをふくむ）</v>
      </c>
      <c r="AH933" s="13" t="s">
        <v>1611</v>
      </c>
    </row>
    <row r="934" spans="27:34" ht="14.25" x14ac:dyDescent="0.15">
      <c r="AA934" s="13">
        <f>IF(COUNTIF(AH934,"*"&amp;検索結果!$B$2&amp;"*"),1,0)</f>
        <v>1</v>
      </c>
      <c r="AB934" s="13">
        <f t="shared" si="47"/>
        <v>885</v>
      </c>
      <c r="AC934" s="13">
        <f t="shared" si="49"/>
        <v>885</v>
      </c>
      <c r="AD934" s="18" t="s">
        <v>684</v>
      </c>
      <c r="AE934" s="45" t="s">
        <v>1023</v>
      </c>
      <c r="AF934" s="18"/>
      <c r="AG934" s="13" t="str">
        <f t="shared" si="48"/>
        <v>ふうとう</v>
      </c>
      <c r="AH934" s="13" t="s">
        <v>1612</v>
      </c>
    </row>
    <row r="935" spans="27:34" ht="14.25" x14ac:dyDescent="0.15">
      <c r="AA935" s="13">
        <f>IF(COUNTIF(AH935,"*"&amp;検索結果!$B$2&amp;"*"),1,0)</f>
        <v>1</v>
      </c>
      <c r="AB935" s="13">
        <f t="shared" si="47"/>
        <v>886</v>
      </c>
      <c r="AC935" s="13">
        <f t="shared" si="49"/>
        <v>886</v>
      </c>
      <c r="AD935" s="18" t="s">
        <v>685</v>
      </c>
      <c r="AE935" s="19" t="s">
        <v>1026</v>
      </c>
      <c r="AF935" s="18" t="s">
        <v>153</v>
      </c>
      <c r="AG935" s="13" t="str">
        <f t="shared" si="48"/>
        <v>ふぇんす</v>
      </c>
      <c r="AH935" s="13" t="s">
        <v>1613</v>
      </c>
    </row>
    <row r="936" spans="27:34" ht="14.25" x14ac:dyDescent="0.15">
      <c r="AA936" s="13">
        <f>IF(COUNTIF(AH936,"*"&amp;検索結果!$B$2&amp;"*"),1,0)</f>
        <v>1</v>
      </c>
      <c r="AB936" s="13">
        <f t="shared" si="47"/>
        <v>887</v>
      </c>
      <c r="AC936" s="13">
        <f t="shared" si="49"/>
        <v>887</v>
      </c>
      <c r="AD936" s="18" t="s">
        <v>686</v>
      </c>
      <c r="AE936" s="24" t="s">
        <v>1024</v>
      </c>
      <c r="AF936" s="18"/>
      <c r="AG936" s="13" t="str">
        <f t="shared" si="48"/>
        <v>ふぉーく（きんぞくせい）</v>
      </c>
      <c r="AH936" s="13" t="s">
        <v>1614</v>
      </c>
    </row>
    <row r="937" spans="27:34" ht="14.25" x14ac:dyDescent="0.15">
      <c r="AA937" s="13">
        <f>IF(COUNTIF(AH937,"*"&amp;検索結果!$B$2&amp;"*"),1,0)</f>
        <v>1</v>
      </c>
      <c r="AB937" s="13">
        <f t="shared" si="47"/>
        <v>888</v>
      </c>
      <c r="AC937" s="13">
        <f t="shared" si="49"/>
        <v>888</v>
      </c>
      <c r="AD937" s="18" t="s">
        <v>687</v>
      </c>
      <c r="AE937" s="45" t="s">
        <v>1023</v>
      </c>
      <c r="AF937" s="18"/>
      <c r="AG937" s="13" t="str">
        <f t="shared" si="48"/>
        <v>ふぉーく（ぷらせい）</v>
      </c>
      <c r="AH937" s="13" t="s">
        <v>1615</v>
      </c>
    </row>
    <row r="938" spans="27:34" ht="14.25" x14ac:dyDescent="0.15">
      <c r="AA938" s="13">
        <f>IF(COUNTIF(AH938,"*"&amp;検索結果!$B$2&amp;"*"),1,0)</f>
        <v>1</v>
      </c>
      <c r="AB938" s="13">
        <f t="shared" si="47"/>
        <v>889</v>
      </c>
      <c r="AC938" s="13">
        <f t="shared" si="49"/>
        <v>889</v>
      </c>
      <c r="AD938" s="18" t="s">
        <v>688</v>
      </c>
      <c r="AE938" s="19" t="s">
        <v>1026</v>
      </c>
      <c r="AF938" s="18" t="s">
        <v>912</v>
      </c>
      <c r="AG938" s="13" t="str">
        <f t="shared" si="48"/>
        <v>ふすま・しょうじ</v>
      </c>
      <c r="AH938" s="13" t="s">
        <v>1616</v>
      </c>
    </row>
    <row r="939" spans="27:34" ht="14.25" x14ac:dyDescent="0.15">
      <c r="AA939" s="13">
        <f>IF(COUNTIF(AH939,"*"&amp;検索結果!$B$2&amp;"*"),1,0)</f>
        <v>1</v>
      </c>
      <c r="AB939" s="13">
        <f t="shared" si="47"/>
        <v>890</v>
      </c>
      <c r="AC939" s="13">
        <f t="shared" si="49"/>
        <v>890</v>
      </c>
      <c r="AD939" s="18" t="s">
        <v>689</v>
      </c>
      <c r="AE939" s="19" t="s">
        <v>1026</v>
      </c>
      <c r="AF939" s="22" t="s">
        <v>53</v>
      </c>
      <c r="AG939" s="13" t="str">
        <f t="shared" si="48"/>
        <v>ぶつだん</v>
      </c>
      <c r="AH939" s="13" t="s">
        <v>1617</v>
      </c>
    </row>
    <row r="940" spans="27:34" ht="40.5" x14ac:dyDescent="0.15">
      <c r="AA940" s="13">
        <f>IF(COUNTIF(AH940,"*"&amp;検索結果!$B$2&amp;"*"),1,0)</f>
        <v>1</v>
      </c>
      <c r="AB940" s="13">
        <f t="shared" si="47"/>
        <v>891</v>
      </c>
      <c r="AC940" s="13">
        <f t="shared" si="49"/>
        <v>891</v>
      </c>
      <c r="AD940" s="18" t="s">
        <v>690</v>
      </c>
      <c r="AE940" s="45" t="s">
        <v>1023</v>
      </c>
      <c r="AF940" s="18" t="s">
        <v>150</v>
      </c>
      <c r="AG940" s="13" t="str">
        <f t="shared" si="48"/>
        <v>ふとん（ていはんぱつふくむ）</v>
      </c>
      <c r="AH940" s="13" t="s">
        <v>1618</v>
      </c>
    </row>
    <row r="941" spans="27:34" ht="14.25" x14ac:dyDescent="0.15">
      <c r="AA941" s="13">
        <f>IF(COUNTIF(AH941,"*"&amp;検索結果!$B$2&amp;"*"),1,0)</f>
        <v>1</v>
      </c>
      <c r="AB941" s="13">
        <f t="shared" si="47"/>
        <v>892</v>
      </c>
      <c r="AC941" s="13">
        <f t="shared" si="49"/>
        <v>892</v>
      </c>
      <c r="AD941" s="18" t="s">
        <v>691</v>
      </c>
      <c r="AE941" s="24" t="s">
        <v>1024</v>
      </c>
      <c r="AF941" s="18"/>
      <c r="AG941" s="13" t="str">
        <f t="shared" si="48"/>
        <v>ふとんかんそうき</v>
      </c>
      <c r="AH941" s="13" t="s">
        <v>1619</v>
      </c>
    </row>
    <row r="942" spans="27:34" ht="14.25" x14ac:dyDescent="0.15">
      <c r="AA942" s="13">
        <f>IF(COUNTIF(AH942,"*"&amp;検索結果!$B$2&amp;"*"),1,0)</f>
        <v>1</v>
      </c>
      <c r="AB942" s="13">
        <f t="shared" si="47"/>
        <v>893</v>
      </c>
      <c r="AC942" s="13">
        <f t="shared" si="49"/>
        <v>893</v>
      </c>
      <c r="AD942" s="18" t="s">
        <v>692</v>
      </c>
      <c r="AE942" s="24" t="s">
        <v>1024</v>
      </c>
      <c r="AF942" s="18"/>
      <c r="AG942" s="13" t="str">
        <f t="shared" si="48"/>
        <v>ふらいぱん</v>
      </c>
      <c r="AH942" s="13" t="s">
        <v>1620</v>
      </c>
    </row>
    <row r="943" spans="27:34" ht="27" x14ac:dyDescent="0.15">
      <c r="AA943" s="13">
        <f>IF(COUNTIF(AH943,"*"&amp;検索結果!$B$2&amp;"*"),1,0)</f>
        <v>1</v>
      </c>
      <c r="AB943" s="13">
        <f t="shared" si="47"/>
        <v>894</v>
      </c>
      <c r="AC943" s="13">
        <f t="shared" si="49"/>
        <v>894</v>
      </c>
      <c r="AD943" s="18" t="s">
        <v>693</v>
      </c>
      <c r="AE943" s="19" t="s">
        <v>1025</v>
      </c>
      <c r="AF943" s="18" t="s">
        <v>79</v>
      </c>
      <c r="AG943" s="13" t="str">
        <f t="shared" si="48"/>
        <v>ぶらいんど</v>
      </c>
      <c r="AH943" s="13" t="s">
        <v>1621</v>
      </c>
    </row>
    <row r="944" spans="27:34" ht="14.25" x14ac:dyDescent="0.15">
      <c r="AA944" s="13">
        <f>IF(COUNTIF(AH944,"*"&amp;検索結果!$B$2&amp;"*"),1,0)</f>
        <v>1</v>
      </c>
      <c r="AB944" s="13">
        <f t="shared" si="47"/>
        <v>895</v>
      </c>
      <c r="AC944" s="13">
        <f t="shared" si="49"/>
        <v>895</v>
      </c>
      <c r="AD944" s="18" t="s">
        <v>694</v>
      </c>
      <c r="AE944" s="45" t="s">
        <v>1023</v>
      </c>
      <c r="AF944" s="18" t="s">
        <v>23</v>
      </c>
      <c r="AG944" s="13" t="str">
        <f t="shared" si="48"/>
        <v>ぷらんたー</v>
      </c>
      <c r="AH944" s="13" t="s">
        <v>1622</v>
      </c>
    </row>
    <row r="945" spans="27:34" ht="27" x14ac:dyDescent="0.15">
      <c r="AA945" s="13">
        <f>IF(COUNTIF(AH945,"*"&amp;検索結果!$B$2&amp;"*"),1,0)</f>
        <v>1</v>
      </c>
      <c r="AB945" s="13">
        <f t="shared" si="47"/>
        <v>896</v>
      </c>
      <c r="AC945" s="13">
        <f t="shared" si="49"/>
        <v>896</v>
      </c>
      <c r="AD945" s="18" t="s">
        <v>695</v>
      </c>
      <c r="AE945" s="44" t="s">
        <v>1028</v>
      </c>
      <c r="AF945" s="18" t="s">
        <v>148</v>
      </c>
      <c r="AG945" s="13" t="str">
        <f t="shared" si="48"/>
        <v>ぷりん・ぜりーのようき（ぷらせい）</v>
      </c>
      <c r="AH945" s="13" t="s">
        <v>1623</v>
      </c>
    </row>
    <row r="946" spans="27:34" ht="27" x14ac:dyDescent="0.15">
      <c r="AA946" s="13">
        <f>IF(COUNTIF(AH946,"*"&amp;検索結果!$B$2&amp;"*"),1,0)</f>
        <v>1</v>
      </c>
      <c r="AB946" s="13">
        <f t="shared" si="47"/>
        <v>897</v>
      </c>
      <c r="AC946" s="13">
        <f t="shared" si="49"/>
        <v>897</v>
      </c>
      <c r="AD946" s="18" t="s">
        <v>696</v>
      </c>
      <c r="AE946" s="24" t="s">
        <v>1025</v>
      </c>
      <c r="AF946" s="18" t="s">
        <v>77</v>
      </c>
      <c r="AG946" s="13" t="str">
        <f t="shared" si="48"/>
        <v>ぷりんたー</v>
      </c>
      <c r="AH946" s="13" t="s">
        <v>1624</v>
      </c>
    </row>
    <row r="947" spans="27:34" ht="14.25" x14ac:dyDescent="0.15">
      <c r="AA947" s="13">
        <f>IF(COUNTIF(AH947,"*"&amp;検索結果!$B$2&amp;"*"),1,0)</f>
        <v>1</v>
      </c>
      <c r="AB947" s="13">
        <f t="shared" si="47"/>
        <v>898</v>
      </c>
      <c r="AC947" s="13">
        <f t="shared" si="49"/>
        <v>898</v>
      </c>
      <c r="AD947" s="18" t="s">
        <v>697</v>
      </c>
      <c r="AE947" s="45" t="s">
        <v>1023</v>
      </c>
      <c r="AF947" s="18"/>
      <c r="AG947" s="13" t="str">
        <f t="shared" si="48"/>
        <v>ぶるーしーと</v>
      </c>
      <c r="AH947" s="13" t="s">
        <v>1625</v>
      </c>
    </row>
    <row r="948" spans="27:34" ht="14.25" x14ac:dyDescent="0.15">
      <c r="AA948" s="13">
        <f>IF(COUNTIF(AH948,"*"&amp;検索結果!$B$2&amp;"*"),1,0)</f>
        <v>1</v>
      </c>
      <c r="AB948" s="13">
        <f t="shared" si="47"/>
        <v>899</v>
      </c>
      <c r="AC948" s="13">
        <f t="shared" si="49"/>
        <v>899</v>
      </c>
      <c r="AD948" s="18" t="s">
        <v>997</v>
      </c>
      <c r="AE948" s="19" t="s">
        <v>1026</v>
      </c>
      <c r="AF948" s="18" t="s">
        <v>104</v>
      </c>
      <c r="AG948" s="13" t="str">
        <f t="shared" si="48"/>
        <v>ふろおけ（よくそう）ＦＲＰはふか</v>
      </c>
      <c r="AH948" s="13" t="s">
        <v>1626</v>
      </c>
    </row>
    <row r="949" spans="27:34" ht="14.25" x14ac:dyDescent="0.15">
      <c r="AA949" s="13">
        <f>IF(COUNTIF(AH949,"*"&amp;検索結果!$B$2&amp;"*"),1,0)</f>
        <v>1</v>
      </c>
      <c r="AB949" s="13">
        <f t="shared" si="47"/>
        <v>900</v>
      </c>
      <c r="AC949" s="13">
        <f t="shared" si="49"/>
        <v>900</v>
      </c>
      <c r="AD949" s="18" t="s">
        <v>698</v>
      </c>
      <c r="AE949" s="21" t="s">
        <v>1</v>
      </c>
      <c r="AF949" s="18"/>
      <c r="AG949" s="13" t="str">
        <f t="shared" si="48"/>
        <v>ぶろっく</v>
      </c>
      <c r="AH949" s="13" t="s">
        <v>1627</v>
      </c>
    </row>
    <row r="950" spans="27:34" ht="14.25" x14ac:dyDescent="0.15">
      <c r="AA950" s="13">
        <f>IF(COUNTIF(AH950,"*"&amp;検索結果!$B$2&amp;"*"),1,0)</f>
        <v>1</v>
      </c>
      <c r="AB950" s="13">
        <f t="shared" si="47"/>
        <v>901</v>
      </c>
      <c r="AC950" s="13">
        <f t="shared" si="49"/>
        <v>901</v>
      </c>
      <c r="AD950" s="18" t="s">
        <v>699</v>
      </c>
      <c r="AE950" s="45" t="s">
        <v>1023</v>
      </c>
      <c r="AF950" s="18"/>
      <c r="AG950" s="13" t="str">
        <f t="shared" si="48"/>
        <v>ふろっぴーでぃすく（けーすをふくむ）</v>
      </c>
      <c r="AH950" s="13" t="s">
        <v>1628</v>
      </c>
    </row>
    <row r="951" spans="27:34" ht="14.25" x14ac:dyDescent="0.15">
      <c r="AA951" s="13">
        <f>IF(COUNTIF(AH951,"*"&amp;検索結果!$B$2&amp;"*"),1,0)</f>
        <v>1</v>
      </c>
      <c r="AB951" s="13">
        <f t="shared" si="47"/>
        <v>902</v>
      </c>
      <c r="AC951" s="13">
        <f t="shared" si="49"/>
        <v>902</v>
      </c>
      <c r="AD951" s="18" t="s">
        <v>951</v>
      </c>
      <c r="AE951" s="45" t="s">
        <v>1023</v>
      </c>
      <c r="AF951" s="18" t="s">
        <v>1013</v>
      </c>
      <c r="AG951" s="13" t="str">
        <f t="shared" si="48"/>
        <v>ふろのいす</v>
      </c>
      <c r="AH951" s="13" t="s">
        <v>1629</v>
      </c>
    </row>
    <row r="952" spans="27:34" ht="14.25" x14ac:dyDescent="0.15">
      <c r="AA952" s="13">
        <f>IF(COUNTIF(AH952,"*"&amp;検索結果!$B$2&amp;"*"),1,0)</f>
        <v>1</v>
      </c>
      <c r="AB952" s="13">
        <f t="shared" si="47"/>
        <v>903</v>
      </c>
      <c r="AC952" s="13">
        <f t="shared" si="49"/>
        <v>903</v>
      </c>
      <c r="AD952" s="18" t="s">
        <v>700</v>
      </c>
      <c r="AE952" s="45" t="s">
        <v>1023</v>
      </c>
      <c r="AF952" s="18" t="s">
        <v>23</v>
      </c>
      <c r="AG952" s="13" t="str">
        <f t="shared" si="48"/>
        <v>ふろのふた（ぷらせい）</v>
      </c>
      <c r="AH952" s="13" t="s">
        <v>1630</v>
      </c>
    </row>
    <row r="953" spans="27:34" ht="14.25" x14ac:dyDescent="0.15">
      <c r="AA953" s="13">
        <f>IF(COUNTIF(AH953,"*"&amp;検索結果!$B$2&amp;"*"),1,0)</f>
        <v>1</v>
      </c>
      <c r="AB953" s="13">
        <f t="shared" si="47"/>
        <v>904</v>
      </c>
      <c r="AC953" s="13">
        <f t="shared" si="49"/>
        <v>904</v>
      </c>
      <c r="AD953" s="18" t="s">
        <v>700</v>
      </c>
      <c r="AE953" s="19" t="s">
        <v>1026</v>
      </c>
      <c r="AF953" s="18" t="s">
        <v>920</v>
      </c>
      <c r="AG953" s="13" t="str">
        <f t="shared" si="48"/>
        <v>ふろのふた（ぷらせい）</v>
      </c>
      <c r="AH953" s="13" t="s">
        <v>1630</v>
      </c>
    </row>
    <row r="954" spans="27:34" ht="14.25" x14ac:dyDescent="0.15">
      <c r="AA954" s="13">
        <f>IF(COUNTIF(AH954,"*"&amp;検索結果!$B$2&amp;"*"),1,0)</f>
        <v>1</v>
      </c>
      <c r="AB954" s="13">
        <f t="shared" si="47"/>
        <v>905</v>
      </c>
      <c r="AC954" s="13">
        <f t="shared" si="49"/>
        <v>905</v>
      </c>
      <c r="AD954" s="18" t="s">
        <v>701</v>
      </c>
      <c r="AE954" s="21" t="s">
        <v>1</v>
      </c>
      <c r="AF954" s="18" t="s">
        <v>54</v>
      </c>
      <c r="AG954" s="13" t="str">
        <f t="shared" si="48"/>
        <v>ぷろぱんがすぼんべ</v>
      </c>
      <c r="AH954" s="13" t="s">
        <v>1631</v>
      </c>
    </row>
    <row r="955" spans="27:34" ht="14.25" x14ac:dyDescent="0.15">
      <c r="AA955" s="13">
        <f>IF(COUNTIF(AH955,"*"&amp;検索結果!$B$2&amp;"*"),1,0)</f>
        <v>1</v>
      </c>
      <c r="AB955" s="13">
        <f t="shared" si="47"/>
        <v>906</v>
      </c>
      <c r="AC955" s="13">
        <f t="shared" si="49"/>
        <v>906</v>
      </c>
      <c r="AD955" s="22" t="s">
        <v>702</v>
      </c>
      <c r="AE955" s="24" t="s">
        <v>1024</v>
      </c>
      <c r="AF955" s="22"/>
      <c r="AG955" s="13" t="str">
        <f t="shared" si="48"/>
        <v>ふろみずようぽんぷ（せんたくよう）</v>
      </c>
      <c r="AH955" s="13" t="s">
        <v>1632</v>
      </c>
    </row>
    <row r="956" spans="27:34" ht="14.25" x14ac:dyDescent="0.15">
      <c r="AA956" s="13">
        <f>IF(COUNTIF(AH956,"*"&amp;検索結果!$B$2&amp;"*"),1,0)</f>
        <v>1</v>
      </c>
      <c r="AB956" s="13">
        <f t="shared" si="47"/>
        <v>907</v>
      </c>
      <c r="AC956" s="13">
        <f t="shared" si="49"/>
        <v>907</v>
      </c>
      <c r="AD956" s="18" t="s">
        <v>703</v>
      </c>
      <c r="AE956" s="45" t="s">
        <v>1023</v>
      </c>
      <c r="AF956" s="18"/>
      <c r="AG956" s="13" t="str">
        <f t="shared" si="48"/>
        <v>ぶんぐるい（えんぴつ・ぼーるぺん・じょうぎ）</v>
      </c>
      <c r="AH956" s="13" t="s">
        <v>1633</v>
      </c>
    </row>
    <row r="957" spans="27:34" ht="14.25" x14ac:dyDescent="0.15">
      <c r="AA957" s="13">
        <f>IF(COUNTIF(AH957,"*"&amp;検索結果!$B$2&amp;"*"),1,0)</f>
        <v>1</v>
      </c>
      <c r="AB957" s="13">
        <f t="shared" si="47"/>
        <v>908</v>
      </c>
      <c r="AC957" s="13">
        <f t="shared" si="49"/>
        <v>908</v>
      </c>
      <c r="AD957" s="34"/>
      <c r="AE957" s="32"/>
      <c r="AF957" s="34"/>
      <c r="AG957" s="13" t="str">
        <f t="shared" si="48"/>
        <v/>
      </c>
      <c r="AH957" s="13" t="s">
        <v>1066</v>
      </c>
    </row>
    <row r="958" spans="27:34" ht="14.25" x14ac:dyDescent="0.15">
      <c r="AA958" s="13">
        <f>IF(COUNTIF(AH958,"*"&amp;検索結果!$B$2&amp;"*"),1,0)</f>
        <v>1</v>
      </c>
      <c r="AB958" s="13">
        <f t="shared" si="47"/>
        <v>909</v>
      </c>
      <c r="AC958" s="13">
        <f t="shared" si="49"/>
        <v>909</v>
      </c>
      <c r="AD958" s="34"/>
      <c r="AE958" s="32"/>
      <c r="AF958" s="34"/>
      <c r="AG958" s="13" t="str">
        <f t="shared" si="48"/>
        <v/>
      </c>
      <c r="AH958" s="13" t="s">
        <v>1066</v>
      </c>
    </row>
    <row r="959" spans="27:34" ht="14.25" x14ac:dyDescent="0.15">
      <c r="AA959" s="13">
        <f>IF(COUNTIF(AH959,"*"&amp;検索結果!$B$2&amp;"*"),1,0)</f>
        <v>1</v>
      </c>
      <c r="AB959" s="13">
        <f t="shared" si="47"/>
        <v>910</v>
      </c>
      <c r="AC959" s="13">
        <f t="shared" si="49"/>
        <v>910</v>
      </c>
      <c r="AD959" s="34"/>
      <c r="AE959" s="32"/>
      <c r="AF959" s="34"/>
      <c r="AG959" s="13" t="str">
        <f t="shared" si="48"/>
        <v/>
      </c>
      <c r="AH959" s="13" t="s">
        <v>1066</v>
      </c>
    </row>
    <row r="960" spans="27:34" ht="14.25" x14ac:dyDescent="0.15">
      <c r="AA960" s="13">
        <f>IF(COUNTIF(AH960,"*"&amp;検索結果!$B$2&amp;"*"),1,0)</f>
        <v>1</v>
      </c>
      <c r="AB960" s="13">
        <f t="shared" si="47"/>
        <v>911</v>
      </c>
      <c r="AC960" s="13">
        <f t="shared" si="49"/>
        <v>911</v>
      </c>
      <c r="AD960" s="34"/>
      <c r="AE960" s="32"/>
      <c r="AF960" s="34"/>
      <c r="AG960" s="13" t="str">
        <f t="shared" si="48"/>
        <v/>
      </c>
      <c r="AH960" s="13" t="s">
        <v>1066</v>
      </c>
    </row>
    <row r="961" spans="27:34" ht="14.25" x14ac:dyDescent="0.15">
      <c r="AA961" s="13">
        <f>IF(COUNTIF(AH961,"*"&amp;検索結果!$B$2&amp;"*"),1,0)</f>
        <v>1</v>
      </c>
      <c r="AB961" s="13">
        <f t="shared" si="47"/>
        <v>912</v>
      </c>
      <c r="AC961" s="13">
        <f t="shared" si="49"/>
        <v>912</v>
      </c>
      <c r="AD961" s="34"/>
      <c r="AE961" s="32"/>
      <c r="AF961" s="34"/>
      <c r="AG961" s="13" t="str">
        <f t="shared" si="48"/>
        <v/>
      </c>
      <c r="AH961" s="13" t="s">
        <v>1066</v>
      </c>
    </row>
    <row r="962" spans="27:34" ht="14.25" x14ac:dyDescent="0.15">
      <c r="AA962" s="13">
        <f>IF(COUNTIF(AH962,"*"&amp;検索結果!$B$2&amp;"*"),1,0)</f>
        <v>1</v>
      </c>
      <c r="AB962" s="13">
        <f t="shared" si="47"/>
        <v>913</v>
      </c>
      <c r="AC962" s="13">
        <f t="shared" si="49"/>
        <v>913</v>
      </c>
      <c r="AD962" s="34"/>
      <c r="AE962" s="32"/>
      <c r="AF962" s="34"/>
      <c r="AG962" s="13" t="str">
        <f t="shared" si="48"/>
        <v/>
      </c>
      <c r="AH962" s="13" t="s">
        <v>1066</v>
      </c>
    </row>
    <row r="963" spans="27:34" ht="14.25" x14ac:dyDescent="0.15">
      <c r="AA963" s="13">
        <f>IF(COUNTIF(AH963,"*"&amp;検索結果!$B$2&amp;"*"),1,0)</f>
        <v>1</v>
      </c>
      <c r="AB963" s="13">
        <f t="shared" si="47"/>
        <v>914</v>
      </c>
      <c r="AC963" s="13">
        <f t="shared" si="49"/>
        <v>914</v>
      </c>
      <c r="AD963" s="34"/>
      <c r="AE963" s="32"/>
      <c r="AF963" s="34"/>
      <c r="AG963" s="13" t="str">
        <f t="shared" si="48"/>
        <v/>
      </c>
      <c r="AH963" s="13" t="s">
        <v>1066</v>
      </c>
    </row>
    <row r="964" spans="27:34" ht="14.25" x14ac:dyDescent="0.15">
      <c r="AA964" s="13">
        <f>IF(COUNTIF(AH964,"*"&amp;検索結果!$B$2&amp;"*"),1,0)</f>
        <v>1</v>
      </c>
      <c r="AB964" s="13">
        <f t="shared" ref="AB964:AB1027" si="50">IF(AA964&lt;&gt;0,AB963+AA964,AB963)</f>
        <v>915</v>
      </c>
      <c r="AC964" s="13">
        <f t="shared" si="49"/>
        <v>915</v>
      </c>
      <c r="AD964" s="34"/>
      <c r="AE964" s="32"/>
      <c r="AF964" s="34"/>
      <c r="AG964" s="13" t="str">
        <f t="shared" si="48"/>
        <v/>
      </c>
      <c r="AH964" s="13" t="s">
        <v>1066</v>
      </c>
    </row>
    <row r="965" spans="27:34" ht="14.25" x14ac:dyDescent="0.15">
      <c r="AA965" s="13">
        <f>IF(COUNTIF(AH965,"*"&amp;検索結果!$B$2&amp;"*"),1,0)</f>
        <v>1</v>
      </c>
      <c r="AB965" s="13">
        <f t="shared" si="50"/>
        <v>916</v>
      </c>
      <c r="AC965" s="13">
        <f t="shared" si="49"/>
        <v>916</v>
      </c>
      <c r="AD965" s="34"/>
      <c r="AE965" s="32"/>
      <c r="AF965" s="34"/>
      <c r="AG965" s="13" t="str">
        <f t="shared" si="48"/>
        <v/>
      </c>
      <c r="AH965" s="13" t="s">
        <v>1066</v>
      </c>
    </row>
    <row r="966" spans="27:34" ht="17.25" x14ac:dyDescent="0.15">
      <c r="AA966" s="13">
        <f>IF(COUNTIF(AH966,"*"&amp;検索結果!$B$2&amp;"*"),1,0)</f>
        <v>0</v>
      </c>
      <c r="AB966" s="13">
        <f t="shared" si="50"/>
        <v>916</v>
      </c>
      <c r="AC966" s="13" t="str">
        <f t="shared" si="49"/>
        <v/>
      </c>
      <c r="AD966" s="38" t="s">
        <v>704</v>
      </c>
      <c r="AE966" s="43"/>
      <c r="AF966" s="15"/>
      <c r="AG966" s="13" t="str">
        <f t="shared" si="48"/>
        <v>へ</v>
      </c>
      <c r="AH966" s="13"/>
    </row>
    <row r="967" spans="27:34" ht="14.25" x14ac:dyDescent="0.15">
      <c r="AA967" s="13">
        <f>IF(COUNTIF(AH967,"*"&amp;検索結果!$B$2&amp;"*"),1,0)</f>
        <v>1</v>
      </c>
      <c r="AB967" s="13">
        <f t="shared" si="50"/>
        <v>917</v>
      </c>
      <c r="AC967" s="13">
        <f t="shared" si="49"/>
        <v>917</v>
      </c>
      <c r="AD967" s="18" t="s">
        <v>705</v>
      </c>
      <c r="AE967" s="24" t="s">
        <v>1024</v>
      </c>
      <c r="AF967" s="18" t="s">
        <v>17</v>
      </c>
      <c r="AG967" s="13" t="str">
        <f t="shared" si="48"/>
        <v>へあすぷれー</v>
      </c>
      <c r="AH967" s="13" t="s">
        <v>1634</v>
      </c>
    </row>
    <row r="968" spans="27:34" ht="27" x14ac:dyDescent="0.15">
      <c r="AA968" s="13">
        <f>IF(COUNTIF(AH968,"*"&amp;検索結果!$B$2&amp;"*"),1,0)</f>
        <v>1</v>
      </c>
      <c r="AB968" s="13">
        <f t="shared" si="50"/>
        <v>918</v>
      </c>
      <c r="AC968" s="13">
        <f t="shared" si="49"/>
        <v>918</v>
      </c>
      <c r="AD968" s="18" t="s">
        <v>706</v>
      </c>
      <c r="AE968" s="19" t="s">
        <v>1026</v>
      </c>
      <c r="AF968" s="18" t="s">
        <v>908</v>
      </c>
      <c r="AG968" s="13" t="str">
        <f t="shared" si="48"/>
        <v>べっど（しんぐる・だぶるとう）</v>
      </c>
      <c r="AH968" s="13" t="s">
        <v>1635</v>
      </c>
    </row>
    <row r="969" spans="27:34" ht="14.25" x14ac:dyDescent="0.15">
      <c r="AA969" s="13">
        <f>IF(COUNTIF(AH969,"*"&amp;検索結果!$B$2&amp;"*"),1,0)</f>
        <v>1</v>
      </c>
      <c r="AB969" s="13">
        <f t="shared" si="50"/>
        <v>919</v>
      </c>
      <c r="AC969" s="13">
        <f t="shared" si="49"/>
        <v>919</v>
      </c>
      <c r="AD969" s="18" t="s">
        <v>707</v>
      </c>
      <c r="AE969" s="24" t="s">
        <v>1024</v>
      </c>
      <c r="AF969" s="18"/>
      <c r="AG969" s="13" t="str">
        <f t="shared" si="48"/>
        <v>へっどほん</v>
      </c>
      <c r="AH969" s="13" t="s">
        <v>1636</v>
      </c>
    </row>
    <row r="970" spans="27:34" ht="14.25" x14ac:dyDescent="0.15">
      <c r="AA970" s="13">
        <f>IF(COUNTIF(AH970,"*"&amp;検索結果!$B$2&amp;"*"),1,0)</f>
        <v>1</v>
      </c>
      <c r="AB970" s="13">
        <f t="shared" si="50"/>
        <v>920</v>
      </c>
      <c r="AC970" s="13">
        <f t="shared" si="49"/>
        <v>920</v>
      </c>
      <c r="AD970" s="18" t="s">
        <v>708</v>
      </c>
      <c r="AE970" s="45" t="s">
        <v>1023</v>
      </c>
      <c r="AF970" s="18" t="s">
        <v>133</v>
      </c>
      <c r="AG970" s="13" t="str">
        <f t="shared" si="48"/>
        <v>ぺっとようといれのすな</v>
      </c>
      <c r="AH970" s="13" t="s">
        <v>1637</v>
      </c>
    </row>
    <row r="971" spans="27:34" ht="40.5" x14ac:dyDescent="0.15">
      <c r="AA971" s="13">
        <f>IF(COUNTIF(AH971,"*"&amp;検索結果!$B$2&amp;"*"),1,0)</f>
        <v>1</v>
      </c>
      <c r="AB971" s="13">
        <f t="shared" si="50"/>
        <v>921</v>
      </c>
      <c r="AC971" s="13">
        <f t="shared" si="49"/>
        <v>921</v>
      </c>
      <c r="AD971" s="18" t="s">
        <v>709</v>
      </c>
      <c r="AE971" s="45" t="s">
        <v>1023</v>
      </c>
      <c r="AF971" s="18" t="s">
        <v>113</v>
      </c>
      <c r="AG971" s="13" t="str">
        <f t="shared" si="48"/>
        <v>べにやいた</v>
      </c>
      <c r="AH971" s="13" t="s">
        <v>1638</v>
      </c>
    </row>
    <row r="972" spans="27:34" ht="27" x14ac:dyDescent="0.15">
      <c r="AA972" s="13">
        <f>IF(COUNTIF(AH972,"*"&amp;検索結果!$B$2&amp;"*"),1,0)</f>
        <v>1</v>
      </c>
      <c r="AB972" s="13">
        <f t="shared" si="50"/>
        <v>922</v>
      </c>
      <c r="AC972" s="13">
        <f t="shared" si="49"/>
        <v>922</v>
      </c>
      <c r="AD972" s="18" t="s">
        <v>709</v>
      </c>
      <c r="AE972" s="19" t="s">
        <v>1026</v>
      </c>
      <c r="AF972" s="18" t="s">
        <v>164</v>
      </c>
      <c r="AG972" s="13" t="str">
        <f t="shared" si="48"/>
        <v>べにやいた</v>
      </c>
      <c r="AH972" s="13" t="s">
        <v>1638</v>
      </c>
    </row>
    <row r="973" spans="27:34" ht="14.25" x14ac:dyDescent="0.15">
      <c r="AA973" s="13">
        <f>IF(COUNTIF(AH973,"*"&amp;検索結果!$B$2&amp;"*"),1,0)</f>
        <v>1</v>
      </c>
      <c r="AB973" s="13">
        <f t="shared" si="50"/>
        <v>923</v>
      </c>
      <c r="AC973" s="13">
        <f t="shared" si="49"/>
        <v>923</v>
      </c>
      <c r="AD973" s="18" t="s">
        <v>710</v>
      </c>
      <c r="AE973" s="19" t="s">
        <v>1026</v>
      </c>
      <c r="AF973" s="18"/>
      <c r="AG973" s="13" t="str">
        <f t="shared" si="48"/>
        <v>べびーかー</v>
      </c>
      <c r="AH973" s="13" t="s">
        <v>1639</v>
      </c>
    </row>
    <row r="974" spans="27:34" ht="14.25" x14ac:dyDescent="0.15">
      <c r="AA974" s="13">
        <f>IF(COUNTIF(AH974,"*"&amp;検索結果!$B$2&amp;"*"),1,0)</f>
        <v>1</v>
      </c>
      <c r="AB974" s="13">
        <f t="shared" si="50"/>
        <v>924</v>
      </c>
      <c r="AC974" s="13">
        <f t="shared" si="49"/>
        <v>924</v>
      </c>
      <c r="AD974" s="18" t="s">
        <v>711</v>
      </c>
      <c r="AE974" s="45" t="s">
        <v>1023</v>
      </c>
      <c r="AF974" s="18" t="s">
        <v>71</v>
      </c>
      <c r="AG974" s="13" t="str">
        <f t="shared" si="48"/>
        <v>べびーばす（ぷらせい）</v>
      </c>
      <c r="AH974" s="13" t="s">
        <v>1640</v>
      </c>
    </row>
    <row r="975" spans="27:34" ht="14.25" x14ac:dyDescent="0.15">
      <c r="AA975" s="13">
        <f>IF(COUNTIF(AH975,"*"&amp;検索結果!$B$2&amp;"*"),1,0)</f>
        <v>1</v>
      </c>
      <c r="AB975" s="13">
        <f t="shared" si="50"/>
        <v>925</v>
      </c>
      <c r="AC975" s="13">
        <f t="shared" si="49"/>
        <v>925</v>
      </c>
      <c r="AD975" s="18" t="s">
        <v>712</v>
      </c>
      <c r="AE975" s="19" t="s">
        <v>1026</v>
      </c>
      <c r="AF975" s="18"/>
      <c r="AG975" s="13" t="str">
        <f t="shared" si="48"/>
        <v>べびーべっど</v>
      </c>
      <c r="AH975" s="13" t="s">
        <v>1641</v>
      </c>
    </row>
    <row r="976" spans="27:34" ht="14.25" x14ac:dyDescent="0.15">
      <c r="AA976" s="13">
        <f>IF(COUNTIF(AH976,"*"&amp;検索結果!$B$2&amp;"*"),1,0)</f>
        <v>1</v>
      </c>
      <c r="AB976" s="13">
        <f t="shared" si="50"/>
        <v>926</v>
      </c>
      <c r="AC976" s="13">
        <f t="shared" si="49"/>
        <v>926</v>
      </c>
      <c r="AD976" s="18" t="s">
        <v>713</v>
      </c>
      <c r="AE976" s="24" t="s">
        <v>1024</v>
      </c>
      <c r="AF976" s="18" t="s">
        <v>932</v>
      </c>
      <c r="AG976" s="13" t="str">
        <f t="shared" si="48"/>
        <v>へるすめーたー</v>
      </c>
      <c r="AH976" s="13" t="s">
        <v>1642</v>
      </c>
    </row>
    <row r="977" spans="27:34" ht="14.25" x14ac:dyDescent="0.15">
      <c r="AA977" s="13">
        <f>IF(COUNTIF(AH977,"*"&amp;検索結果!$B$2&amp;"*"),1,0)</f>
        <v>1</v>
      </c>
      <c r="AB977" s="13">
        <f t="shared" si="50"/>
        <v>927</v>
      </c>
      <c r="AC977" s="13">
        <f t="shared" si="49"/>
        <v>927</v>
      </c>
      <c r="AD977" s="18" t="s">
        <v>714</v>
      </c>
      <c r="AE977" s="45" t="s">
        <v>1023</v>
      </c>
      <c r="AF977" s="18" t="s">
        <v>55</v>
      </c>
      <c r="AG977" s="13" t="str">
        <f t="shared" si="48"/>
        <v>べると</v>
      </c>
      <c r="AH977" s="13" t="s">
        <v>1643</v>
      </c>
    </row>
    <row r="978" spans="27:34" ht="14.25" x14ac:dyDescent="0.15">
      <c r="AA978" s="13">
        <f>IF(COUNTIF(AH978,"*"&amp;検索結果!$B$2&amp;"*"),1,0)</f>
        <v>1</v>
      </c>
      <c r="AB978" s="13">
        <f t="shared" si="50"/>
        <v>928</v>
      </c>
      <c r="AC978" s="13">
        <f t="shared" si="49"/>
        <v>928</v>
      </c>
      <c r="AD978" s="18" t="s">
        <v>715</v>
      </c>
      <c r="AE978" s="45" t="s">
        <v>1023</v>
      </c>
      <c r="AF978" s="18" t="s">
        <v>978</v>
      </c>
      <c r="AG978" s="13" t="str">
        <f t="shared" si="48"/>
        <v>へるめっと</v>
      </c>
      <c r="AH978" s="13" t="s">
        <v>1644</v>
      </c>
    </row>
    <row r="979" spans="27:34" ht="27" x14ac:dyDescent="0.15">
      <c r="AA979" s="13">
        <f>IF(COUNTIF(AH979,"*"&amp;検索結果!$B$2&amp;"*"),1,0)</f>
        <v>1</v>
      </c>
      <c r="AB979" s="13">
        <f t="shared" si="50"/>
        <v>929</v>
      </c>
      <c r="AC979" s="13">
        <f t="shared" si="49"/>
        <v>929</v>
      </c>
      <c r="AD979" s="18" t="s">
        <v>716</v>
      </c>
      <c r="AE979" s="19" t="s">
        <v>1025</v>
      </c>
      <c r="AF979" s="18" t="s">
        <v>122</v>
      </c>
      <c r="AG979" s="13" t="str">
        <f t="shared" si="48"/>
        <v>べんき（とうきせい・ほーろーせいとう）</v>
      </c>
      <c r="AH979" s="13" t="s">
        <v>1645</v>
      </c>
    </row>
    <row r="980" spans="27:34" ht="27" x14ac:dyDescent="0.15">
      <c r="AA980" s="13">
        <f>IF(COUNTIF(AH980,"*"&amp;検索結果!$B$2&amp;"*"),1,0)</f>
        <v>1</v>
      </c>
      <c r="AB980" s="13">
        <f t="shared" si="50"/>
        <v>930</v>
      </c>
      <c r="AC980" s="13">
        <f t="shared" si="49"/>
        <v>930</v>
      </c>
      <c r="AD980" s="18" t="s">
        <v>973</v>
      </c>
      <c r="AE980" s="21" t="s">
        <v>1</v>
      </c>
      <c r="AF980" s="18" t="s">
        <v>1017</v>
      </c>
      <c r="AG980" s="13" t="str">
        <f t="shared" si="48"/>
        <v>ぺんきかん（なかみあり）</v>
      </c>
      <c r="AH980" s="13" t="s">
        <v>1646</v>
      </c>
    </row>
    <row r="981" spans="27:34" ht="14.25" x14ac:dyDescent="0.15">
      <c r="AA981" s="13">
        <f>IF(COUNTIF(AH981,"*"&amp;検索結果!$B$2&amp;"*"),1,0)</f>
        <v>1</v>
      </c>
      <c r="AB981" s="13">
        <f t="shared" si="50"/>
        <v>931</v>
      </c>
      <c r="AC981" s="13">
        <f t="shared" si="49"/>
        <v>931</v>
      </c>
      <c r="AD981" s="18" t="s">
        <v>717</v>
      </c>
      <c r="AE981" s="24" t="s">
        <v>1024</v>
      </c>
      <c r="AF981" s="18" t="s">
        <v>159</v>
      </c>
      <c r="AG981" s="13" t="str">
        <f t="shared" si="48"/>
        <v>ぺんきかん（なかみなし）</v>
      </c>
      <c r="AH981" s="13" t="s">
        <v>1647</v>
      </c>
    </row>
    <row r="982" spans="27:34" ht="14.25" x14ac:dyDescent="0.15">
      <c r="AA982" s="13">
        <f>IF(COUNTIF(AH982,"*"&amp;検索結果!$B$2&amp;"*"),1,0)</f>
        <v>1</v>
      </c>
      <c r="AB982" s="13">
        <f t="shared" si="50"/>
        <v>932</v>
      </c>
      <c r="AC982" s="13">
        <f t="shared" si="49"/>
        <v>932</v>
      </c>
      <c r="AD982" s="18" t="s">
        <v>718</v>
      </c>
      <c r="AE982" s="45" t="s">
        <v>1023</v>
      </c>
      <c r="AF982" s="18" t="s">
        <v>56</v>
      </c>
      <c r="AG982" s="13" t="str">
        <f t="shared" si="48"/>
        <v>ぺんきかん（なかみのぺんき）</v>
      </c>
      <c r="AH982" s="13" t="s">
        <v>1648</v>
      </c>
    </row>
    <row r="983" spans="27:34" ht="14.25" x14ac:dyDescent="0.15">
      <c r="AA983" s="13">
        <f>IF(COUNTIF(AH983,"*"&amp;検索結果!$B$2&amp;"*"),1,0)</f>
        <v>1</v>
      </c>
      <c r="AB983" s="13">
        <f t="shared" si="50"/>
        <v>933</v>
      </c>
      <c r="AC983" s="13">
        <f t="shared" si="49"/>
        <v>933</v>
      </c>
      <c r="AD983" s="18" t="s">
        <v>719</v>
      </c>
      <c r="AE983" s="45" t="s">
        <v>1023</v>
      </c>
      <c r="AF983" s="18"/>
      <c r="AG983" s="13" t="str">
        <f t="shared" si="48"/>
        <v>べんざ</v>
      </c>
      <c r="AH983" s="13" t="s">
        <v>1649</v>
      </c>
    </row>
    <row r="984" spans="27:34" ht="27" x14ac:dyDescent="0.15">
      <c r="AA984" s="13">
        <f>IF(COUNTIF(AH984,"*"&amp;検索結果!$B$2&amp;"*"),1,0)</f>
        <v>1</v>
      </c>
      <c r="AB984" s="13">
        <f t="shared" si="50"/>
        <v>934</v>
      </c>
      <c r="AC984" s="13">
        <f t="shared" si="49"/>
        <v>934</v>
      </c>
      <c r="AD984" s="18" t="s">
        <v>720</v>
      </c>
      <c r="AE984" s="24" t="s">
        <v>1024</v>
      </c>
      <c r="AF984" s="18" t="s">
        <v>974</v>
      </c>
      <c r="AG984" s="13" t="str">
        <f t="shared" si="48"/>
        <v>べんざ（うぉしゅれっと）</v>
      </c>
      <c r="AH984" s="13" t="s">
        <v>1650</v>
      </c>
    </row>
    <row r="985" spans="27:34" ht="14.25" x14ac:dyDescent="0.15">
      <c r="AA985" s="13">
        <f>IF(COUNTIF(AH985,"*"&amp;検索結果!$B$2&amp;"*"),1,0)</f>
        <v>1</v>
      </c>
      <c r="AB985" s="13">
        <f t="shared" si="50"/>
        <v>935</v>
      </c>
      <c r="AC985" s="13">
        <f t="shared" si="49"/>
        <v>935</v>
      </c>
      <c r="AD985" s="18" t="s">
        <v>721</v>
      </c>
      <c r="AE985" s="21" t="s">
        <v>1</v>
      </c>
      <c r="AF985" s="18" t="s">
        <v>2</v>
      </c>
      <c r="AG985" s="13" t="str">
        <f t="shared" si="48"/>
        <v>べんじん（かいろよう）</v>
      </c>
      <c r="AH985" s="13" t="s">
        <v>1651</v>
      </c>
    </row>
    <row r="986" spans="27:34" ht="14.25" x14ac:dyDescent="0.15">
      <c r="AA986" s="13">
        <f>IF(COUNTIF(AH986,"*"&amp;検索結果!$B$2&amp;"*"),1,0)</f>
        <v>1</v>
      </c>
      <c r="AB986" s="13">
        <f t="shared" si="50"/>
        <v>936</v>
      </c>
      <c r="AC986" s="13">
        <f t="shared" si="49"/>
        <v>936</v>
      </c>
      <c r="AD986" s="18" t="s">
        <v>722</v>
      </c>
      <c r="AE986" s="19" t="s">
        <v>1026</v>
      </c>
      <c r="AF986" s="18" t="s">
        <v>153</v>
      </c>
      <c r="AG986" s="13" t="str">
        <f t="shared" si="48"/>
        <v>べんち</v>
      </c>
      <c r="AH986" s="13" t="s">
        <v>1652</v>
      </c>
    </row>
    <row r="987" spans="27:34" ht="14.25" x14ac:dyDescent="0.15">
      <c r="AA987" s="13">
        <f>IF(COUNTIF(AH987,"*"&amp;検索結果!$B$2&amp;"*"),1,0)</f>
        <v>1</v>
      </c>
      <c r="AB987" s="13">
        <f t="shared" si="50"/>
        <v>937</v>
      </c>
      <c r="AC987" s="13">
        <f t="shared" si="49"/>
        <v>937</v>
      </c>
      <c r="AD987" s="18" t="s">
        <v>723</v>
      </c>
      <c r="AE987" s="24" t="s">
        <v>1024</v>
      </c>
      <c r="AF987" s="18"/>
      <c r="AG987" s="13" t="str">
        <f t="shared" si="48"/>
        <v>べんとうばこ（きんぞくせい）</v>
      </c>
      <c r="AH987" s="13" t="s">
        <v>1653</v>
      </c>
    </row>
    <row r="988" spans="27:34" ht="27" x14ac:dyDescent="0.15">
      <c r="AA988" s="13">
        <f>IF(COUNTIF(AH988,"*"&amp;検索結果!$B$2&amp;"*"),1,0)</f>
        <v>1</v>
      </c>
      <c r="AB988" s="13">
        <f t="shared" si="50"/>
        <v>938</v>
      </c>
      <c r="AC988" s="13">
        <f t="shared" si="49"/>
        <v>938</v>
      </c>
      <c r="AD988" s="18" t="s">
        <v>724</v>
      </c>
      <c r="AE988" s="44" t="s">
        <v>1028</v>
      </c>
      <c r="AF988" s="18" t="s">
        <v>148</v>
      </c>
      <c r="AG988" s="13" t="str">
        <f t="shared" si="48"/>
        <v>べんとうばこ（こんびにべんとうのようきとう）</v>
      </c>
      <c r="AH988" s="13" t="s">
        <v>1654</v>
      </c>
    </row>
    <row r="989" spans="27:34" ht="14.25" x14ac:dyDescent="0.15">
      <c r="AA989" s="13">
        <f>IF(COUNTIF(AH989,"*"&amp;検索結果!$B$2&amp;"*"),1,0)</f>
        <v>1</v>
      </c>
      <c r="AB989" s="13">
        <f t="shared" si="50"/>
        <v>939</v>
      </c>
      <c r="AC989" s="13">
        <f t="shared" si="49"/>
        <v>939</v>
      </c>
      <c r="AD989" s="18" t="s">
        <v>725</v>
      </c>
      <c r="AE989" s="45" t="s">
        <v>1023</v>
      </c>
      <c r="AF989" s="18"/>
      <c r="AG989" s="13" t="str">
        <f t="shared" si="48"/>
        <v>べんとうばこ（たっぱーうぇあとう）</v>
      </c>
      <c r="AH989" s="13" t="s">
        <v>1655</v>
      </c>
    </row>
    <row r="990" spans="27:34" ht="14.25" x14ac:dyDescent="0.15">
      <c r="AA990" s="13">
        <f>IF(COUNTIF(AH990,"*"&amp;検索結果!$B$2&amp;"*"),1,0)</f>
        <v>1</v>
      </c>
      <c r="AB990" s="13">
        <f t="shared" si="50"/>
        <v>940</v>
      </c>
      <c r="AC990" s="13">
        <f t="shared" si="49"/>
        <v>940</v>
      </c>
      <c r="AD990" s="34"/>
      <c r="AE990" s="32"/>
      <c r="AF990" s="34"/>
      <c r="AG990" s="13" t="str">
        <f t="shared" ref="AG990:AG1053" si="51">PHONETIC(AD990)</f>
        <v/>
      </c>
      <c r="AH990" s="13" t="s">
        <v>1066</v>
      </c>
    </row>
    <row r="991" spans="27:34" ht="14.25" x14ac:dyDescent="0.15">
      <c r="AA991" s="13">
        <f>IF(COUNTIF(AH991,"*"&amp;検索結果!$B$2&amp;"*"),1,0)</f>
        <v>1</v>
      </c>
      <c r="AB991" s="13">
        <f t="shared" si="50"/>
        <v>941</v>
      </c>
      <c r="AC991" s="13">
        <f t="shared" si="49"/>
        <v>941</v>
      </c>
      <c r="AD991" s="34"/>
      <c r="AE991" s="32"/>
      <c r="AF991" s="34"/>
      <c r="AG991" s="13" t="str">
        <f t="shared" si="51"/>
        <v/>
      </c>
      <c r="AH991" s="13" t="s">
        <v>1066</v>
      </c>
    </row>
    <row r="992" spans="27:34" ht="14.25" x14ac:dyDescent="0.15">
      <c r="AA992" s="13">
        <f>IF(COUNTIF(AH992,"*"&amp;検索結果!$B$2&amp;"*"),1,0)</f>
        <v>1</v>
      </c>
      <c r="AB992" s="13">
        <f t="shared" si="50"/>
        <v>942</v>
      </c>
      <c r="AC992" s="13">
        <f t="shared" si="49"/>
        <v>942</v>
      </c>
      <c r="AD992" s="34"/>
      <c r="AE992" s="32"/>
      <c r="AF992" s="34"/>
      <c r="AG992" s="13" t="str">
        <f t="shared" si="51"/>
        <v/>
      </c>
      <c r="AH992" s="13" t="s">
        <v>1066</v>
      </c>
    </row>
    <row r="993" spans="27:34" ht="14.25" x14ac:dyDescent="0.15">
      <c r="AA993" s="13">
        <f>IF(COUNTIF(AH993,"*"&amp;検索結果!$B$2&amp;"*"),1,0)</f>
        <v>1</v>
      </c>
      <c r="AB993" s="13">
        <f t="shared" si="50"/>
        <v>943</v>
      </c>
      <c r="AC993" s="13">
        <f t="shared" si="49"/>
        <v>943</v>
      </c>
      <c r="AD993" s="34"/>
      <c r="AE993" s="32"/>
      <c r="AF993" s="34"/>
      <c r="AG993" s="13" t="str">
        <f t="shared" si="51"/>
        <v/>
      </c>
      <c r="AH993" s="13" t="s">
        <v>1066</v>
      </c>
    </row>
    <row r="994" spans="27:34" ht="14.25" x14ac:dyDescent="0.15">
      <c r="AA994" s="13">
        <f>IF(COUNTIF(AH994,"*"&amp;検索結果!$B$2&amp;"*"),1,0)</f>
        <v>1</v>
      </c>
      <c r="AB994" s="13">
        <f t="shared" si="50"/>
        <v>944</v>
      </c>
      <c r="AC994" s="13">
        <f t="shared" ref="AC994:AC1057" si="52">IF(AA994&lt;&gt;0,AB994,"")</f>
        <v>944</v>
      </c>
      <c r="AD994" s="34"/>
      <c r="AE994" s="32"/>
      <c r="AF994" s="34"/>
      <c r="AG994" s="13" t="str">
        <f t="shared" si="51"/>
        <v/>
      </c>
      <c r="AH994" s="13" t="s">
        <v>1066</v>
      </c>
    </row>
    <row r="995" spans="27:34" ht="14.25" x14ac:dyDescent="0.15">
      <c r="AA995" s="13">
        <f>IF(COUNTIF(AH995,"*"&amp;検索結果!$B$2&amp;"*"),1,0)</f>
        <v>1</v>
      </c>
      <c r="AB995" s="13">
        <f t="shared" si="50"/>
        <v>945</v>
      </c>
      <c r="AC995" s="13">
        <f t="shared" si="52"/>
        <v>945</v>
      </c>
      <c r="AD995" s="34"/>
      <c r="AE995" s="32"/>
      <c r="AF995" s="34"/>
      <c r="AG995" s="13" t="str">
        <f t="shared" si="51"/>
        <v/>
      </c>
      <c r="AH995" s="13" t="s">
        <v>1066</v>
      </c>
    </row>
    <row r="996" spans="27:34" ht="14.25" x14ac:dyDescent="0.15">
      <c r="AA996" s="13">
        <f>IF(COUNTIF(AH996,"*"&amp;検索結果!$B$2&amp;"*"),1,0)</f>
        <v>1</v>
      </c>
      <c r="AB996" s="13">
        <f t="shared" si="50"/>
        <v>946</v>
      </c>
      <c r="AC996" s="13">
        <f t="shared" si="52"/>
        <v>946</v>
      </c>
      <c r="AD996" s="34"/>
      <c r="AE996" s="32"/>
      <c r="AF996" s="34"/>
      <c r="AG996" s="13" t="str">
        <f t="shared" si="51"/>
        <v/>
      </c>
      <c r="AH996" s="13" t="s">
        <v>1066</v>
      </c>
    </row>
    <row r="997" spans="27:34" ht="14.25" x14ac:dyDescent="0.15">
      <c r="AA997" s="13">
        <f>IF(COUNTIF(AH997,"*"&amp;検索結果!$B$2&amp;"*"),1,0)</f>
        <v>1</v>
      </c>
      <c r="AB997" s="13">
        <f t="shared" si="50"/>
        <v>947</v>
      </c>
      <c r="AC997" s="13">
        <f t="shared" si="52"/>
        <v>947</v>
      </c>
      <c r="AD997" s="34"/>
      <c r="AE997" s="32"/>
      <c r="AF997" s="34"/>
      <c r="AG997" s="13" t="str">
        <f t="shared" si="51"/>
        <v/>
      </c>
      <c r="AH997" s="13" t="s">
        <v>1066</v>
      </c>
    </row>
    <row r="998" spans="27:34" ht="14.25" x14ac:dyDescent="0.15">
      <c r="AA998" s="13">
        <f>IF(COUNTIF(AH998,"*"&amp;検索結果!$B$2&amp;"*"),1,0)</f>
        <v>1</v>
      </c>
      <c r="AB998" s="13">
        <f t="shared" si="50"/>
        <v>948</v>
      </c>
      <c r="AC998" s="13">
        <f t="shared" si="52"/>
        <v>948</v>
      </c>
      <c r="AD998" s="34"/>
      <c r="AE998" s="32"/>
      <c r="AF998" s="34"/>
      <c r="AG998" s="13" t="str">
        <f t="shared" si="51"/>
        <v/>
      </c>
      <c r="AH998" s="13" t="s">
        <v>1066</v>
      </c>
    </row>
    <row r="999" spans="27:34" ht="14.25" x14ac:dyDescent="0.15">
      <c r="AA999" s="13">
        <f>IF(COUNTIF(AH999,"*"&amp;検索結果!$B$2&amp;"*"),1,0)</f>
        <v>1</v>
      </c>
      <c r="AB999" s="13">
        <f t="shared" si="50"/>
        <v>949</v>
      </c>
      <c r="AC999" s="13">
        <f t="shared" si="52"/>
        <v>949</v>
      </c>
      <c r="AD999" s="34"/>
      <c r="AE999" s="32"/>
      <c r="AF999" s="34"/>
      <c r="AG999" s="13" t="str">
        <f t="shared" si="51"/>
        <v/>
      </c>
      <c r="AH999" s="13" t="s">
        <v>1066</v>
      </c>
    </row>
    <row r="1000" spans="27:34" ht="14.25" x14ac:dyDescent="0.15">
      <c r="AA1000" s="13">
        <f>IF(COUNTIF(AH1000,"*"&amp;検索結果!$B$2&amp;"*"),1,0)</f>
        <v>1</v>
      </c>
      <c r="AB1000" s="13">
        <f t="shared" si="50"/>
        <v>950</v>
      </c>
      <c r="AC1000" s="13">
        <f t="shared" si="52"/>
        <v>950</v>
      </c>
      <c r="AD1000" s="34"/>
      <c r="AE1000" s="32"/>
      <c r="AF1000" s="34"/>
      <c r="AG1000" s="13" t="str">
        <f t="shared" si="51"/>
        <v/>
      </c>
      <c r="AH1000" s="13" t="s">
        <v>1066</v>
      </c>
    </row>
    <row r="1001" spans="27:34" ht="14.25" x14ac:dyDescent="0.15">
      <c r="AA1001" s="13">
        <f>IF(COUNTIF(AH1001,"*"&amp;検索結果!$B$2&amp;"*"),1,0)</f>
        <v>1</v>
      </c>
      <c r="AB1001" s="13">
        <f t="shared" si="50"/>
        <v>951</v>
      </c>
      <c r="AC1001" s="13">
        <f t="shared" si="52"/>
        <v>951</v>
      </c>
      <c r="AD1001" s="34"/>
      <c r="AE1001" s="32"/>
      <c r="AF1001" s="34"/>
      <c r="AG1001" s="13" t="str">
        <f t="shared" si="51"/>
        <v/>
      </c>
      <c r="AH1001" s="13" t="s">
        <v>1066</v>
      </c>
    </row>
    <row r="1002" spans="27:34" ht="17.25" x14ac:dyDescent="0.15">
      <c r="AA1002" s="13">
        <f>IF(COUNTIF(AH1002,"*"&amp;検索結果!$B$2&amp;"*"),1,0)</f>
        <v>0</v>
      </c>
      <c r="AB1002" s="13">
        <f t="shared" si="50"/>
        <v>951</v>
      </c>
      <c r="AC1002" s="13" t="str">
        <f t="shared" si="52"/>
        <v/>
      </c>
      <c r="AD1002" s="38" t="s">
        <v>726</v>
      </c>
      <c r="AE1002" s="43"/>
      <c r="AF1002" s="15"/>
      <c r="AG1002" s="13" t="str">
        <f t="shared" si="51"/>
        <v>ほ</v>
      </c>
      <c r="AH1002" s="13"/>
    </row>
    <row r="1003" spans="27:34" ht="14.25" x14ac:dyDescent="0.15">
      <c r="AA1003" s="13">
        <f>IF(COUNTIF(AH1003,"*"&amp;検索結果!$B$2&amp;"*"),1,0)</f>
        <v>1</v>
      </c>
      <c r="AB1003" s="13">
        <f t="shared" si="50"/>
        <v>952</v>
      </c>
      <c r="AC1003" s="13">
        <f t="shared" si="52"/>
        <v>952</v>
      </c>
      <c r="AD1003" s="18" t="s">
        <v>727</v>
      </c>
      <c r="AE1003" s="19" t="s">
        <v>1026</v>
      </c>
      <c r="AF1003" s="18" t="s">
        <v>103</v>
      </c>
      <c r="AG1003" s="13" t="str">
        <f t="shared" si="51"/>
        <v>ぼいらー（ふろ）</v>
      </c>
      <c r="AH1003" s="13" t="s">
        <v>1656</v>
      </c>
    </row>
    <row r="1004" spans="27:34" ht="14.25" x14ac:dyDescent="0.15">
      <c r="AA1004" s="13">
        <f>IF(COUNTIF(AH1004,"*"&amp;検索結果!$B$2&amp;"*"),1,0)</f>
        <v>1</v>
      </c>
      <c r="AB1004" s="13">
        <f t="shared" si="50"/>
        <v>953</v>
      </c>
      <c r="AC1004" s="13">
        <f t="shared" si="52"/>
        <v>953</v>
      </c>
      <c r="AD1004" s="18" t="s">
        <v>728</v>
      </c>
      <c r="AE1004" s="45" t="s">
        <v>1023</v>
      </c>
      <c r="AF1004" s="18" t="s">
        <v>106</v>
      </c>
      <c r="AG1004" s="13" t="str">
        <f t="shared" si="51"/>
        <v>ほうき</v>
      </c>
      <c r="AH1004" s="13" t="s">
        <v>1657</v>
      </c>
    </row>
    <row r="1005" spans="27:34" ht="14.25" x14ac:dyDescent="0.15">
      <c r="AA1005" s="13">
        <f>IF(COUNTIF(AH1005,"*"&amp;検索結果!$B$2&amp;"*"),1,0)</f>
        <v>1</v>
      </c>
      <c r="AB1005" s="13">
        <f t="shared" si="50"/>
        <v>954</v>
      </c>
      <c r="AC1005" s="13">
        <f t="shared" si="52"/>
        <v>954</v>
      </c>
      <c r="AD1005" s="18" t="s">
        <v>728</v>
      </c>
      <c r="AE1005" s="19" t="s">
        <v>1026</v>
      </c>
      <c r="AF1005" s="18" t="s">
        <v>921</v>
      </c>
      <c r="AG1005" s="13" t="str">
        <f t="shared" si="51"/>
        <v>ほうき</v>
      </c>
      <c r="AH1005" s="13" t="s">
        <v>1657</v>
      </c>
    </row>
    <row r="1006" spans="27:34" ht="14.25" x14ac:dyDescent="0.15">
      <c r="AA1006" s="13">
        <f>IF(COUNTIF(AH1006,"*"&amp;検索結果!$B$2&amp;"*"),1,0)</f>
        <v>1</v>
      </c>
      <c r="AB1006" s="13">
        <f t="shared" si="50"/>
        <v>955</v>
      </c>
      <c r="AC1006" s="13">
        <f t="shared" si="52"/>
        <v>955</v>
      </c>
      <c r="AD1006" s="18" t="s">
        <v>729</v>
      </c>
      <c r="AE1006" s="24" t="s">
        <v>1024</v>
      </c>
      <c r="AF1006" s="18" t="s">
        <v>57</v>
      </c>
      <c r="AG1006" s="13" t="str">
        <f t="shared" si="51"/>
        <v>ほうこうざいのようき（がらすせい）</v>
      </c>
      <c r="AH1006" s="13" t="s">
        <v>1658</v>
      </c>
    </row>
    <row r="1007" spans="27:34" ht="14.25" x14ac:dyDescent="0.15">
      <c r="AA1007" s="13">
        <f>IF(COUNTIF(AH1007,"*"&amp;検索結果!$B$2&amp;"*"),1,0)</f>
        <v>1</v>
      </c>
      <c r="AB1007" s="13">
        <f t="shared" si="50"/>
        <v>956</v>
      </c>
      <c r="AC1007" s="13">
        <f t="shared" si="52"/>
        <v>956</v>
      </c>
      <c r="AD1007" s="18" t="s">
        <v>730</v>
      </c>
      <c r="AE1007" s="45" t="s">
        <v>1023</v>
      </c>
      <c r="AF1007" s="18" t="s">
        <v>57</v>
      </c>
      <c r="AG1007" s="13" t="str">
        <f t="shared" si="51"/>
        <v>ほうこうざいのようき（ぷらせい）</v>
      </c>
      <c r="AH1007" s="13" t="s">
        <v>1659</v>
      </c>
    </row>
    <row r="1008" spans="27:34" ht="27" x14ac:dyDescent="0.15">
      <c r="AA1008" s="13">
        <f>IF(COUNTIF(AH1008,"*"&amp;検索結果!$B$2&amp;"*"),1,0)</f>
        <v>1</v>
      </c>
      <c r="AB1008" s="13">
        <f t="shared" si="50"/>
        <v>957</v>
      </c>
      <c r="AC1008" s="13">
        <f t="shared" si="52"/>
        <v>957</v>
      </c>
      <c r="AD1008" s="18" t="s">
        <v>731</v>
      </c>
      <c r="AE1008" s="20" t="s">
        <v>1029</v>
      </c>
      <c r="AF1008" s="18"/>
      <c r="AG1008" s="13" t="str">
        <f t="shared" si="51"/>
        <v>ほうそうし</v>
      </c>
      <c r="AH1008" s="13" t="s">
        <v>1660</v>
      </c>
    </row>
    <row r="1009" spans="27:34" ht="27" x14ac:dyDescent="0.15">
      <c r="AA1009" s="13">
        <f>IF(COUNTIF(AH1009,"*"&amp;検索結果!$B$2&amp;"*"),1,0)</f>
        <v>1</v>
      </c>
      <c r="AB1009" s="13">
        <f t="shared" si="50"/>
        <v>958</v>
      </c>
      <c r="AC1009" s="13">
        <f t="shared" si="52"/>
        <v>958</v>
      </c>
      <c r="AD1009" s="18" t="s">
        <v>732</v>
      </c>
      <c r="AE1009" s="44" t="s">
        <v>1028</v>
      </c>
      <c r="AF1009" s="18"/>
      <c r="AG1009" s="13" t="str">
        <f t="shared" si="51"/>
        <v>ほうそうふぃるむ</v>
      </c>
      <c r="AH1009" s="13" t="s">
        <v>1661</v>
      </c>
    </row>
    <row r="1010" spans="27:34" ht="14.25" x14ac:dyDescent="0.15">
      <c r="AA1010" s="13">
        <f>IF(COUNTIF(AH1010,"*"&amp;検索結果!$B$2&amp;"*"),1,0)</f>
        <v>1</v>
      </c>
      <c r="AB1010" s="13">
        <f t="shared" si="50"/>
        <v>959</v>
      </c>
      <c r="AC1010" s="13">
        <f t="shared" si="52"/>
        <v>959</v>
      </c>
      <c r="AD1010" s="18" t="s">
        <v>733</v>
      </c>
      <c r="AE1010" s="45" t="s">
        <v>1023</v>
      </c>
      <c r="AF1010" s="18"/>
      <c r="AG1010" s="13" t="str">
        <f t="shared" si="51"/>
        <v>ぼうちゅうざい</v>
      </c>
      <c r="AH1010" s="13" t="s">
        <v>1662</v>
      </c>
    </row>
    <row r="1011" spans="27:34" ht="14.25" x14ac:dyDescent="0.15">
      <c r="AA1011" s="13">
        <f>IF(COUNTIF(AH1011,"*"&amp;検索結果!$B$2&amp;"*"),1,0)</f>
        <v>1</v>
      </c>
      <c r="AB1011" s="13">
        <f t="shared" si="50"/>
        <v>960</v>
      </c>
      <c r="AC1011" s="13">
        <f t="shared" si="52"/>
        <v>960</v>
      </c>
      <c r="AD1011" s="18" t="s">
        <v>734</v>
      </c>
      <c r="AE1011" s="24" t="s">
        <v>1024</v>
      </c>
      <c r="AF1011" s="18" t="s">
        <v>926</v>
      </c>
      <c r="AG1011" s="13" t="str">
        <f t="shared" si="51"/>
        <v>ほうちょう</v>
      </c>
      <c r="AH1011" s="13" t="s">
        <v>1663</v>
      </c>
    </row>
    <row r="1012" spans="27:34" ht="14.25" x14ac:dyDescent="0.15">
      <c r="AA1012" s="13">
        <f>IF(COUNTIF(AH1012,"*"&amp;検索結果!$B$2&amp;"*"),1,0)</f>
        <v>1</v>
      </c>
      <c r="AB1012" s="13">
        <f t="shared" si="50"/>
        <v>961</v>
      </c>
      <c r="AC1012" s="13">
        <f t="shared" si="52"/>
        <v>961</v>
      </c>
      <c r="AD1012" s="18" t="s">
        <v>735</v>
      </c>
      <c r="AE1012" s="45" t="s">
        <v>1023</v>
      </c>
      <c r="AF1012" s="18"/>
      <c r="AG1012" s="13" t="str">
        <f t="shared" si="51"/>
        <v>ほーす（びにーるせい）</v>
      </c>
      <c r="AH1012" s="13" t="s">
        <v>1664</v>
      </c>
    </row>
    <row r="1013" spans="27:34" ht="14.25" x14ac:dyDescent="0.15">
      <c r="AA1013" s="13">
        <f>IF(COUNTIF(AH1013,"*"&amp;検索結果!$B$2&amp;"*"),1,0)</f>
        <v>1</v>
      </c>
      <c r="AB1013" s="13">
        <f t="shared" si="50"/>
        <v>962</v>
      </c>
      <c r="AC1013" s="13">
        <f t="shared" si="52"/>
        <v>962</v>
      </c>
      <c r="AD1013" s="18" t="s">
        <v>863</v>
      </c>
      <c r="AE1013" s="24" t="s">
        <v>1024</v>
      </c>
      <c r="AF1013" s="18"/>
      <c r="AG1013" s="13" t="str">
        <f t="shared" si="51"/>
        <v>ほーすりーる（きんぞくせい）　</v>
      </c>
      <c r="AH1013" s="13" t="s">
        <v>1665</v>
      </c>
    </row>
    <row r="1014" spans="27:34" ht="14.25" x14ac:dyDescent="0.15">
      <c r="AA1014" s="13">
        <f>IF(COUNTIF(AH1014,"*"&amp;検索結果!$B$2&amp;"*"),1,0)</f>
        <v>1</v>
      </c>
      <c r="AB1014" s="13">
        <f t="shared" si="50"/>
        <v>963</v>
      </c>
      <c r="AC1014" s="13">
        <f t="shared" si="52"/>
        <v>963</v>
      </c>
      <c r="AD1014" s="18" t="s">
        <v>864</v>
      </c>
      <c r="AE1014" s="45" t="s">
        <v>1023</v>
      </c>
      <c r="AF1014" s="18"/>
      <c r="AG1014" s="13" t="str">
        <f t="shared" si="51"/>
        <v>ほーすりーる（ぷらせい）　</v>
      </c>
      <c r="AH1014" s="13" t="s">
        <v>1666</v>
      </c>
    </row>
    <row r="1015" spans="27:34" ht="14.25" x14ac:dyDescent="0.15">
      <c r="AA1015" s="13">
        <f>IF(COUNTIF(AH1015,"*"&amp;検索結果!$B$2&amp;"*"),1,0)</f>
        <v>1</v>
      </c>
      <c r="AB1015" s="13">
        <f t="shared" si="50"/>
        <v>964</v>
      </c>
      <c r="AC1015" s="13">
        <f t="shared" si="52"/>
        <v>964</v>
      </c>
      <c r="AD1015" s="18" t="s">
        <v>736</v>
      </c>
      <c r="AE1015" s="21" t="s">
        <v>1</v>
      </c>
      <c r="AF1015" s="18"/>
      <c r="AG1015" s="13" t="str">
        <f t="shared" si="51"/>
        <v>ぼーど（せっこうぼーど）</v>
      </c>
      <c r="AH1015" s="13" t="s">
        <v>1667</v>
      </c>
    </row>
    <row r="1016" spans="27:34" ht="14.25" x14ac:dyDescent="0.15">
      <c r="AA1016" s="13">
        <f>IF(COUNTIF(AH1016,"*"&amp;検索結果!$B$2&amp;"*"),1,0)</f>
        <v>1</v>
      </c>
      <c r="AB1016" s="13">
        <f t="shared" si="50"/>
        <v>965</v>
      </c>
      <c r="AC1016" s="13">
        <f t="shared" si="52"/>
        <v>965</v>
      </c>
      <c r="AD1016" s="18" t="s">
        <v>999</v>
      </c>
      <c r="AE1016" s="45" t="s">
        <v>1023</v>
      </c>
      <c r="AF1016" s="18"/>
      <c r="AG1016" s="13" t="str">
        <f t="shared" si="51"/>
        <v>ぼーりんぐのぼーる</v>
      </c>
      <c r="AH1016" s="13" t="s">
        <v>1668</v>
      </c>
    </row>
    <row r="1017" spans="27:34" ht="27" x14ac:dyDescent="0.15">
      <c r="AA1017" s="13">
        <f>IF(COUNTIF(AH1017,"*"&amp;検索結果!$B$2&amp;"*"),1,0)</f>
        <v>1</v>
      </c>
      <c r="AB1017" s="13">
        <f t="shared" si="50"/>
        <v>966</v>
      </c>
      <c r="AC1017" s="13">
        <f t="shared" si="52"/>
        <v>966</v>
      </c>
      <c r="AD1017" s="18" t="s">
        <v>737</v>
      </c>
      <c r="AE1017" s="45" t="s">
        <v>1023</v>
      </c>
      <c r="AF1017" s="18"/>
      <c r="AG1017" s="13" t="str">
        <f t="shared" si="51"/>
        <v>ぼーる（てにす・やきゅう・ばれー・ばすけっと）</v>
      </c>
      <c r="AH1017" s="13" t="s">
        <v>1669</v>
      </c>
    </row>
    <row r="1018" spans="27:34" ht="14.25" x14ac:dyDescent="0.15">
      <c r="AA1018" s="13">
        <f>IF(COUNTIF(AH1018,"*"&amp;検索結果!$B$2&amp;"*"),1,0)</f>
        <v>1</v>
      </c>
      <c r="AB1018" s="13">
        <f t="shared" si="50"/>
        <v>967</v>
      </c>
      <c r="AC1018" s="13">
        <f t="shared" si="52"/>
        <v>967</v>
      </c>
      <c r="AD1018" s="18" t="s">
        <v>738</v>
      </c>
      <c r="AE1018" s="24" t="s">
        <v>1024</v>
      </c>
      <c r="AF1018" s="18" t="s">
        <v>932</v>
      </c>
      <c r="AG1018" s="13" t="str">
        <f t="shared" si="51"/>
        <v>ほちょうき</v>
      </c>
      <c r="AH1018" s="13" t="s">
        <v>1670</v>
      </c>
    </row>
    <row r="1019" spans="27:34" ht="14.25" x14ac:dyDescent="0.15">
      <c r="AA1019" s="13">
        <f>IF(COUNTIF(AH1019,"*"&amp;検索結果!$B$2&amp;"*"),1,0)</f>
        <v>1</v>
      </c>
      <c r="AB1019" s="13">
        <f t="shared" si="50"/>
        <v>968</v>
      </c>
      <c r="AC1019" s="13">
        <f t="shared" si="52"/>
        <v>968</v>
      </c>
      <c r="AD1019" s="18" t="s">
        <v>739</v>
      </c>
      <c r="AE1019" s="24" t="s">
        <v>1024</v>
      </c>
      <c r="AF1019" s="18" t="s">
        <v>58</v>
      </c>
      <c r="AG1019" s="13" t="str">
        <f t="shared" si="51"/>
        <v>ぽっと（きゅうとうよう）</v>
      </c>
      <c r="AH1019" s="13" t="s">
        <v>1671</v>
      </c>
    </row>
    <row r="1020" spans="27:34" ht="40.5" x14ac:dyDescent="0.15">
      <c r="AA1020" s="13">
        <f>IF(COUNTIF(AH1020,"*"&amp;検索結果!$B$2&amp;"*"),1,0)</f>
        <v>1</v>
      </c>
      <c r="AB1020" s="13">
        <f t="shared" si="50"/>
        <v>969</v>
      </c>
      <c r="AC1020" s="13">
        <f t="shared" si="52"/>
        <v>969</v>
      </c>
      <c r="AD1020" s="18" t="s">
        <v>740</v>
      </c>
      <c r="AE1020" s="45" t="s">
        <v>1023</v>
      </c>
      <c r="AF1020" s="18" t="s">
        <v>116</v>
      </c>
      <c r="AG1020" s="13" t="str">
        <f t="shared" si="51"/>
        <v>ほっとかーぺっと</v>
      </c>
      <c r="AH1020" s="13" t="s">
        <v>1672</v>
      </c>
    </row>
    <row r="1021" spans="27:34" ht="14.25" x14ac:dyDescent="0.15">
      <c r="AA1021" s="13">
        <f>IF(COUNTIF(AH1021,"*"&amp;検索結果!$B$2&amp;"*"),1,0)</f>
        <v>1</v>
      </c>
      <c r="AB1021" s="13">
        <f t="shared" si="50"/>
        <v>970</v>
      </c>
      <c r="AC1021" s="13">
        <f t="shared" si="52"/>
        <v>970</v>
      </c>
      <c r="AD1021" s="18" t="s">
        <v>740</v>
      </c>
      <c r="AE1021" s="19" t="s">
        <v>1026</v>
      </c>
      <c r="AF1021" s="18" t="s">
        <v>115</v>
      </c>
      <c r="AG1021" s="13" t="str">
        <f t="shared" si="51"/>
        <v>ほっとかーぺっと</v>
      </c>
      <c r="AH1021" s="13" t="s">
        <v>1672</v>
      </c>
    </row>
    <row r="1022" spans="27:34" ht="14.25" x14ac:dyDescent="0.15">
      <c r="AA1022" s="13">
        <f>IF(COUNTIF(AH1022,"*"&amp;検索結果!$B$2&amp;"*"),1,0)</f>
        <v>1</v>
      </c>
      <c r="AB1022" s="13">
        <f t="shared" si="50"/>
        <v>971</v>
      </c>
      <c r="AC1022" s="13">
        <f t="shared" si="52"/>
        <v>971</v>
      </c>
      <c r="AD1022" s="18" t="s">
        <v>741</v>
      </c>
      <c r="AE1022" s="24" t="s">
        <v>1024</v>
      </c>
      <c r="AF1022" s="18"/>
      <c r="AG1022" s="13" t="str">
        <f t="shared" si="51"/>
        <v>ほっとぷれーと</v>
      </c>
      <c r="AH1022" s="13" t="s">
        <v>1673</v>
      </c>
    </row>
    <row r="1023" spans="27:34" ht="14.25" x14ac:dyDescent="0.15">
      <c r="AA1023" s="13">
        <f>IF(COUNTIF(AH1023,"*"&amp;検索結果!$B$2&amp;"*"),1,0)</f>
        <v>1</v>
      </c>
      <c r="AB1023" s="13">
        <f t="shared" si="50"/>
        <v>972</v>
      </c>
      <c r="AC1023" s="13">
        <f t="shared" si="52"/>
        <v>972</v>
      </c>
      <c r="AD1023" s="18" t="s">
        <v>865</v>
      </c>
      <c r="AE1023" s="45" t="s">
        <v>1023</v>
      </c>
      <c r="AF1023" s="18" t="s">
        <v>135</v>
      </c>
      <c r="AG1023" s="13" t="str">
        <f t="shared" si="51"/>
        <v>ぽりたんく（ぷらせい）</v>
      </c>
      <c r="AH1023" s="13" t="s">
        <v>1674</v>
      </c>
    </row>
    <row r="1024" spans="27:34" ht="14.25" x14ac:dyDescent="0.15">
      <c r="AA1024" s="13">
        <f>IF(COUNTIF(AH1024,"*"&amp;検索結果!$B$2&amp;"*"),1,0)</f>
        <v>1</v>
      </c>
      <c r="AB1024" s="13">
        <f t="shared" si="50"/>
        <v>973</v>
      </c>
      <c r="AC1024" s="13">
        <f t="shared" si="52"/>
        <v>973</v>
      </c>
      <c r="AD1024" s="18" t="s">
        <v>866</v>
      </c>
      <c r="AE1024" s="45" t="s">
        <v>1023</v>
      </c>
      <c r="AF1024" s="18"/>
      <c r="AG1024" s="13" t="str">
        <f t="shared" si="51"/>
        <v>ぽりばけつ（ぷらせい）</v>
      </c>
      <c r="AH1024" s="13" t="s">
        <v>1675</v>
      </c>
    </row>
    <row r="1025" spans="27:34" ht="14.25" x14ac:dyDescent="0.15">
      <c r="AA1025" s="13">
        <f>IF(COUNTIF(AH1025,"*"&amp;検索結果!$B$2&amp;"*"),1,0)</f>
        <v>1</v>
      </c>
      <c r="AB1025" s="13">
        <f t="shared" si="50"/>
        <v>974</v>
      </c>
      <c r="AC1025" s="13">
        <f t="shared" si="52"/>
        <v>974</v>
      </c>
      <c r="AD1025" s="18" t="s">
        <v>742</v>
      </c>
      <c r="AE1025" s="45" t="s">
        <v>1023</v>
      </c>
      <c r="AF1025" s="22" t="s">
        <v>71</v>
      </c>
      <c r="AG1025" s="13" t="str">
        <f t="shared" si="51"/>
        <v>ぽりぺーる</v>
      </c>
      <c r="AH1025" s="13" t="s">
        <v>1676</v>
      </c>
    </row>
    <row r="1026" spans="27:34" ht="14.25" x14ac:dyDescent="0.15">
      <c r="AA1026" s="13">
        <f>IF(COUNTIF(AH1026,"*"&amp;検索結果!$B$2&amp;"*"),1,0)</f>
        <v>1</v>
      </c>
      <c r="AB1026" s="13">
        <f t="shared" si="50"/>
        <v>975</v>
      </c>
      <c r="AC1026" s="13">
        <f t="shared" si="52"/>
        <v>975</v>
      </c>
      <c r="AD1026" s="18" t="s">
        <v>742</v>
      </c>
      <c r="AE1026" s="19" t="s">
        <v>1026</v>
      </c>
      <c r="AF1026" s="22" t="s">
        <v>922</v>
      </c>
      <c r="AG1026" s="13" t="str">
        <f t="shared" si="51"/>
        <v>ぽりぺーる</v>
      </c>
      <c r="AH1026" s="13" t="s">
        <v>1676</v>
      </c>
    </row>
    <row r="1027" spans="27:34" ht="27" x14ac:dyDescent="0.15">
      <c r="AA1027" s="13">
        <f>IF(COUNTIF(AH1027,"*"&amp;検索結果!$B$2&amp;"*"),1,0)</f>
        <v>1</v>
      </c>
      <c r="AB1027" s="13">
        <f t="shared" si="50"/>
        <v>976</v>
      </c>
      <c r="AC1027" s="13">
        <f t="shared" si="52"/>
        <v>976</v>
      </c>
      <c r="AD1027" s="18" t="s">
        <v>743</v>
      </c>
      <c r="AE1027" s="19" t="s">
        <v>1025</v>
      </c>
      <c r="AF1027" s="22" t="s">
        <v>80</v>
      </c>
      <c r="AG1027" s="13" t="str">
        <f t="shared" si="51"/>
        <v>ほれいこ（でんきをつかわないもの）</v>
      </c>
      <c r="AH1027" s="13" t="s">
        <v>1677</v>
      </c>
    </row>
    <row r="1028" spans="27:34" ht="14.25" x14ac:dyDescent="0.15">
      <c r="AA1028" s="13">
        <f>IF(COUNTIF(AH1028,"*"&amp;検索結果!$B$2&amp;"*"),1,0)</f>
        <v>1</v>
      </c>
      <c r="AB1028" s="13">
        <f t="shared" ref="AB1028:AB1091" si="53">IF(AA1028&lt;&gt;0,AB1027+AA1028,AB1027)</f>
        <v>977</v>
      </c>
      <c r="AC1028" s="13">
        <f t="shared" si="52"/>
        <v>977</v>
      </c>
      <c r="AD1028" s="18" t="s">
        <v>744</v>
      </c>
      <c r="AE1028" s="45" t="s">
        <v>1023</v>
      </c>
      <c r="AF1028" s="18"/>
      <c r="AG1028" s="13" t="str">
        <f t="shared" si="51"/>
        <v>ほれいざい</v>
      </c>
      <c r="AH1028" s="13" t="s">
        <v>1678</v>
      </c>
    </row>
    <row r="1029" spans="27:34" ht="14.25" x14ac:dyDescent="0.15">
      <c r="AA1029" s="13">
        <f>IF(COUNTIF(AH1029,"*"&amp;検索結果!$B$2&amp;"*"),1,0)</f>
        <v>1</v>
      </c>
      <c r="AB1029" s="13">
        <f t="shared" si="53"/>
        <v>978</v>
      </c>
      <c r="AC1029" s="13">
        <f t="shared" si="52"/>
        <v>978</v>
      </c>
      <c r="AD1029" s="22" t="s">
        <v>745</v>
      </c>
      <c r="AE1029" s="45" t="s">
        <v>1023</v>
      </c>
      <c r="AF1029" s="22"/>
      <c r="AG1029" s="13" t="str">
        <f t="shared" si="51"/>
        <v>ほれいようばっく（びにーるせい）</v>
      </c>
      <c r="AH1029" s="13" t="s">
        <v>1679</v>
      </c>
    </row>
    <row r="1030" spans="27:34" ht="27" x14ac:dyDescent="0.15">
      <c r="AA1030" s="13">
        <f>IF(COUNTIF(AH1030,"*"&amp;検索結果!$B$2&amp;"*"),1,0)</f>
        <v>1</v>
      </c>
      <c r="AB1030" s="13">
        <f t="shared" si="53"/>
        <v>979</v>
      </c>
      <c r="AC1030" s="13">
        <f t="shared" si="52"/>
        <v>979</v>
      </c>
      <c r="AD1030" s="22" t="s">
        <v>746</v>
      </c>
      <c r="AE1030" s="44" t="s">
        <v>1028</v>
      </c>
      <c r="AF1030" s="22"/>
      <c r="AG1030" s="13" t="str">
        <f t="shared" si="51"/>
        <v>ほれいようぼっくす（はっぽうすちろーるせい）</v>
      </c>
      <c r="AH1030" s="13" t="s">
        <v>1680</v>
      </c>
    </row>
    <row r="1031" spans="27:34" ht="14.25" x14ac:dyDescent="0.15">
      <c r="AA1031" s="13">
        <f>IF(COUNTIF(AH1031,"*"&amp;検索結果!$B$2&amp;"*"),1,0)</f>
        <v>1</v>
      </c>
      <c r="AB1031" s="13">
        <f t="shared" si="53"/>
        <v>980</v>
      </c>
      <c r="AC1031" s="13">
        <f t="shared" si="52"/>
        <v>980</v>
      </c>
      <c r="AD1031" s="22" t="s">
        <v>906</v>
      </c>
      <c r="AE1031" s="45" t="s">
        <v>1023</v>
      </c>
      <c r="AF1031" s="22" t="s">
        <v>71</v>
      </c>
      <c r="AG1031" s="13" t="str">
        <f t="shared" si="51"/>
        <v>ほわいとぼーど（かていよう）</v>
      </c>
      <c r="AH1031" s="13" t="s">
        <v>1681</v>
      </c>
    </row>
    <row r="1032" spans="27:34" ht="27" x14ac:dyDescent="0.15">
      <c r="AA1032" s="13">
        <f>IF(COUNTIF(AH1032,"*"&amp;検索結果!$B$2&amp;"*"),1,0)</f>
        <v>1</v>
      </c>
      <c r="AB1032" s="13">
        <f t="shared" si="53"/>
        <v>981</v>
      </c>
      <c r="AC1032" s="13">
        <f t="shared" si="52"/>
        <v>981</v>
      </c>
      <c r="AD1032" s="18" t="s">
        <v>747</v>
      </c>
      <c r="AE1032" s="20" t="s">
        <v>1029</v>
      </c>
      <c r="AF1032" s="18"/>
      <c r="AG1032" s="13" t="str">
        <f t="shared" si="51"/>
        <v>ほん（しょせき）</v>
      </c>
      <c r="AH1032" s="13" t="s">
        <v>1682</v>
      </c>
    </row>
    <row r="1033" spans="27:34" ht="14.25" x14ac:dyDescent="0.15">
      <c r="AA1033" s="13">
        <f>IF(COUNTIF(AH1033,"*"&amp;検索結果!$B$2&amp;"*"),1,0)</f>
        <v>1</v>
      </c>
      <c r="AB1033" s="13">
        <f t="shared" si="53"/>
        <v>982</v>
      </c>
      <c r="AC1033" s="13">
        <f t="shared" si="52"/>
        <v>982</v>
      </c>
      <c r="AD1033" s="18" t="s">
        <v>748</v>
      </c>
      <c r="AE1033" s="19" t="s">
        <v>1026</v>
      </c>
      <c r="AF1033" s="18" t="s">
        <v>153</v>
      </c>
      <c r="AG1033" s="13" t="str">
        <f t="shared" si="51"/>
        <v>ほんだな</v>
      </c>
      <c r="AH1033" s="13" t="s">
        <v>1683</v>
      </c>
    </row>
    <row r="1034" spans="27:34" ht="14.25" x14ac:dyDescent="0.15">
      <c r="AA1034" s="13">
        <f>IF(COUNTIF(AH1034,"*"&amp;検索結果!$B$2&amp;"*"),1,0)</f>
        <v>1</v>
      </c>
      <c r="AB1034" s="13">
        <f t="shared" si="53"/>
        <v>983</v>
      </c>
      <c r="AC1034" s="13">
        <f t="shared" si="52"/>
        <v>983</v>
      </c>
      <c r="AD1034" s="18" t="s">
        <v>749</v>
      </c>
      <c r="AE1034" s="24" t="s">
        <v>1024</v>
      </c>
      <c r="AF1034" s="18"/>
      <c r="AG1034" s="13" t="str">
        <f t="shared" si="51"/>
        <v>ぼんど（きんぞくせい）</v>
      </c>
      <c r="AH1034" s="13" t="s">
        <v>1684</v>
      </c>
    </row>
    <row r="1035" spans="27:34" ht="14.25" x14ac:dyDescent="0.15">
      <c r="AA1035" s="13">
        <f>IF(COUNTIF(AH1035,"*"&amp;検索結果!$B$2&amp;"*"),1,0)</f>
        <v>1</v>
      </c>
      <c r="AB1035" s="13">
        <f t="shared" si="53"/>
        <v>984</v>
      </c>
      <c r="AC1035" s="13">
        <f t="shared" si="52"/>
        <v>984</v>
      </c>
      <c r="AD1035" s="18" t="s">
        <v>750</v>
      </c>
      <c r="AE1035" s="45" t="s">
        <v>1023</v>
      </c>
      <c r="AF1035" s="18"/>
      <c r="AG1035" s="13" t="str">
        <f t="shared" si="51"/>
        <v>ぼんど（ぷらせい）</v>
      </c>
      <c r="AH1035" s="13" t="s">
        <v>1685</v>
      </c>
    </row>
    <row r="1036" spans="27:34" ht="14.25" x14ac:dyDescent="0.15">
      <c r="AA1036" s="13">
        <f>IF(COUNTIF(AH1036,"*"&amp;検索結果!$B$2&amp;"*"),1,0)</f>
        <v>1</v>
      </c>
      <c r="AB1036" s="13">
        <f t="shared" si="53"/>
        <v>985</v>
      </c>
      <c r="AC1036" s="13">
        <f t="shared" si="52"/>
        <v>985</v>
      </c>
      <c r="AD1036" s="31"/>
      <c r="AE1036" s="32"/>
      <c r="AF1036" s="31"/>
      <c r="AG1036" s="13" t="str">
        <f t="shared" si="51"/>
        <v/>
      </c>
      <c r="AH1036" s="13" t="s">
        <v>1066</v>
      </c>
    </row>
    <row r="1037" spans="27:34" ht="14.25" x14ac:dyDescent="0.15">
      <c r="AA1037" s="13">
        <f>IF(COUNTIF(AH1037,"*"&amp;検索結果!$B$2&amp;"*"),1,0)</f>
        <v>1</v>
      </c>
      <c r="AB1037" s="13">
        <f t="shared" si="53"/>
        <v>986</v>
      </c>
      <c r="AC1037" s="13">
        <f t="shared" si="52"/>
        <v>986</v>
      </c>
      <c r="AD1037" s="34"/>
      <c r="AE1037" s="32"/>
      <c r="AF1037" s="34"/>
      <c r="AG1037" s="13" t="str">
        <f t="shared" si="51"/>
        <v/>
      </c>
      <c r="AH1037" s="13" t="s">
        <v>1066</v>
      </c>
    </row>
    <row r="1038" spans="27:34" ht="14.25" x14ac:dyDescent="0.15">
      <c r="AA1038" s="13">
        <f>IF(COUNTIF(AH1038,"*"&amp;検索結果!$B$2&amp;"*"),1,0)</f>
        <v>1</v>
      </c>
      <c r="AB1038" s="13">
        <f t="shared" si="53"/>
        <v>987</v>
      </c>
      <c r="AC1038" s="13">
        <f t="shared" si="52"/>
        <v>987</v>
      </c>
      <c r="AD1038" s="34"/>
      <c r="AE1038" s="32"/>
      <c r="AF1038" s="34"/>
      <c r="AG1038" s="13" t="str">
        <f t="shared" si="51"/>
        <v/>
      </c>
      <c r="AH1038" s="13" t="s">
        <v>1066</v>
      </c>
    </row>
    <row r="1039" spans="27:34" ht="14.25" x14ac:dyDescent="0.15">
      <c r="AA1039" s="13">
        <f>IF(COUNTIF(AH1039,"*"&amp;検索結果!$B$2&amp;"*"),1,0)</f>
        <v>1</v>
      </c>
      <c r="AB1039" s="13">
        <f t="shared" si="53"/>
        <v>988</v>
      </c>
      <c r="AC1039" s="13">
        <f t="shared" si="52"/>
        <v>988</v>
      </c>
      <c r="AD1039" s="34"/>
      <c r="AE1039" s="32"/>
      <c r="AF1039" s="34"/>
      <c r="AG1039" s="13" t="str">
        <f t="shared" si="51"/>
        <v/>
      </c>
      <c r="AH1039" s="13" t="s">
        <v>1066</v>
      </c>
    </row>
    <row r="1040" spans="27:34" ht="14.25" x14ac:dyDescent="0.15">
      <c r="AA1040" s="13">
        <f>IF(COUNTIF(AH1040,"*"&amp;検索結果!$B$2&amp;"*"),1,0)</f>
        <v>1</v>
      </c>
      <c r="AB1040" s="13">
        <f t="shared" si="53"/>
        <v>989</v>
      </c>
      <c r="AC1040" s="13">
        <f t="shared" si="52"/>
        <v>989</v>
      </c>
      <c r="AD1040" s="34"/>
      <c r="AE1040" s="32"/>
      <c r="AF1040" s="34"/>
      <c r="AG1040" s="13" t="str">
        <f t="shared" si="51"/>
        <v/>
      </c>
      <c r="AH1040" s="13" t="s">
        <v>1066</v>
      </c>
    </row>
    <row r="1041" spans="27:34" ht="14.25" x14ac:dyDescent="0.15">
      <c r="AA1041" s="13">
        <f>IF(COUNTIF(AH1041,"*"&amp;検索結果!$B$2&amp;"*"),1,0)</f>
        <v>1</v>
      </c>
      <c r="AB1041" s="13">
        <f t="shared" si="53"/>
        <v>990</v>
      </c>
      <c r="AC1041" s="13">
        <f t="shared" si="52"/>
        <v>990</v>
      </c>
      <c r="AD1041" s="34"/>
      <c r="AE1041" s="32"/>
      <c r="AF1041" s="34"/>
      <c r="AG1041" s="13" t="str">
        <f t="shared" si="51"/>
        <v/>
      </c>
      <c r="AH1041" s="13" t="s">
        <v>1066</v>
      </c>
    </row>
    <row r="1042" spans="27:34" ht="14.25" x14ac:dyDescent="0.15">
      <c r="AA1042" s="13">
        <f>IF(COUNTIF(AH1042,"*"&amp;検索結果!$B$2&amp;"*"),1,0)</f>
        <v>1</v>
      </c>
      <c r="AB1042" s="13">
        <f t="shared" si="53"/>
        <v>991</v>
      </c>
      <c r="AC1042" s="13">
        <f t="shared" si="52"/>
        <v>991</v>
      </c>
      <c r="AD1042" s="34"/>
      <c r="AE1042" s="32"/>
      <c r="AF1042" s="34"/>
      <c r="AG1042" s="13" t="str">
        <f t="shared" si="51"/>
        <v/>
      </c>
      <c r="AH1042" s="13" t="s">
        <v>1066</v>
      </c>
    </row>
    <row r="1043" spans="27:34" ht="14.25" x14ac:dyDescent="0.15">
      <c r="AA1043" s="13">
        <f>IF(COUNTIF(AH1043,"*"&amp;検索結果!$B$2&amp;"*"),1,0)</f>
        <v>1</v>
      </c>
      <c r="AB1043" s="13">
        <f t="shared" si="53"/>
        <v>992</v>
      </c>
      <c r="AC1043" s="13">
        <f t="shared" si="52"/>
        <v>992</v>
      </c>
      <c r="AD1043" s="34"/>
      <c r="AE1043" s="32"/>
      <c r="AF1043" s="34"/>
      <c r="AG1043" s="13" t="str">
        <f t="shared" si="51"/>
        <v/>
      </c>
      <c r="AH1043" s="13" t="s">
        <v>1066</v>
      </c>
    </row>
    <row r="1044" spans="27:34" ht="14.25" x14ac:dyDescent="0.15">
      <c r="AA1044" s="13">
        <f>IF(COUNTIF(AH1044,"*"&amp;検索結果!$B$2&amp;"*"),1,0)</f>
        <v>1</v>
      </c>
      <c r="AB1044" s="13">
        <f t="shared" si="53"/>
        <v>993</v>
      </c>
      <c r="AC1044" s="13">
        <f t="shared" si="52"/>
        <v>993</v>
      </c>
      <c r="AD1044" s="34"/>
      <c r="AE1044" s="32"/>
      <c r="AF1044" s="34"/>
      <c r="AG1044" s="13" t="str">
        <f t="shared" si="51"/>
        <v/>
      </c>
      <c r="AH1044" s="13" t="s">
        <v>1066</v>
      </c>
    </row>
    <row r="1045" spans="27:34" ht="17.25" x14ac:dyDescent="0.15">
      <c r="AA1045" s="13">
        <f>IF(COUNTIF(AH1045,"*"&amp;検索結果!$B$2&amp;"*"),1,0)</f>
        <v>0</v>
      </c>
      <c r="AB1045" s="13">
        <f t="shared" si="53"/>
        <v>993</v>
      </c>
      <c r="AC1045" s="13" t="str">
        <f t="shared" si="52"/>
        <v/>
      </c>
      <c r="AD1045" s="38" t="s">
        <v>751</v>
      </c>
      <c r="AE1045" s="43"/>
      <c r="AF1045" s="15"/>
      <c r="AG1045" s="13" t="str">
        <f t="shared" si="51"/>
        <v>ま</v>
      </c>
      <c r="AH1045" s="13"/>
    </row>
    <row r="1046" spans="27:34" ht="14.25" x14ac:dyDescent="0.15">
      <c r="AA1046" s="13">
        <f>IF(COUNTIF(AH1046,"*"&amp;検索結果!$B$2&amp;"*"),1,0)</f>
        <v>1</v>
      </c>
      <c r="AB1046" s="13">
        <f t="shared" si="53"/>
        <v>994</v>
      </c>
      <c r="AC1046" s="13">
        <f t="shared" si="52"/>
        <v>994</v>
      </c>
      <c r="AD1046" s="18" t="s">
        <v>752</v>
      </c>
      <c r="AE1046" s="45" t="s">
        <v>1023</v>
      </c>
      <c r="AF1046" s="18"/>
      <c r="AG1046" s="13" t="str">
        <f t="shared" si="51"/>
        <v>まーかーぺん</v>
      </c>
      <c r="AH1046" s="13" t="s">
        <v>1686</v>
      </c>
    </row>
    <row r="1047" spans="27:34" ht="27" x14ac:dyDescent="0.15">
      <c r="AA1047" s="13">
        <f>IF(COUNTIF(AH1047,"*"&amp;検索結果!$B$2&amp;"*"),1,0)</f>
        <v>1</v>
      </c>
      <c r="AB1047" s="13">
        <f t="shared" si="53"/>
        <v>995</v>
      </c>
      <c r="AC1047" s="13">
        <f t="shared" si="52"/>
        <v>995</v>
      </c>
      <c r="AD1047" s="18" t="s">
        <v>753</v>
      </c>
      <c r="AE1047" s="44" t="s">
        <v>1028</v>
      </c>
      <c r="AF1047" s="18" t="s">
        <v>148</v>
      </c>
      <c r="AG1047" s="13" t="str">
        <f t="shared" si="51"/>
        <v>まーがりん・ばたーのようき（ぷらせい）</v>
      </c>
      <c r="AH1047" s="13" t="s">
        <v>1687</v>
      </c>
    </row>
    <row r="1048" spans="27:34" ht="14.25" x14ac:dyDescent="0.15">
      <c r="AA1048" s="13">
        <f>IF(COUNTIF(AH1048,"*"&amp;検索結果!$B$2&amp;"*"),1,0)</f>
        <v>1</v>
      </c>
      <c r="AB1048" s="13">
        <f t="shared" si="53"/>
        <v>996</v>
      </c>
      <c r="AC1048" s="13">
        <f t="shared" si="52"/>
        <v>996</v>
      </c>
      <c r="AD1048" s="18" t="s">
        <v>754</v>
      </c>
      <c r="AE1048" s="24" t="s">
        <v>1024</v>
      </c>
      <c r="AF1048" s="18"/>
      <c r="AG1048" s="13" t="str">
        <f t="shared" si="51"/>
        <v>まーじゃんはい（いしせい・がらすせい）</v>
      </c>
      <c r="AH1048" s="13" t="s">
        <v>1688</v>
      </c>
    </row>
    <row r="1049" spans="27:34" ht="14.25" x14ac:dyDescent="0.15">
      <c r="AA1049" s="13">
        <f>IF(COUNTIF(AH1049,"*"&amp;検索結果!$B$2&amp;"*"),1,0)</f>
        <v>1</v>
      </c>
      <c r="AB1049" s="13">
        <f t="shared" si="53"/>
        <v>997</v>
      </c>
      <c r="AC1049" s="13">
        <f t="shared" si="52"/>
        <v>997</v>
      </c>
      <c r="AD1049" s="18" t="s">
        <v>755</v>
      </c>
      <c r="AE1049" s="45" t="s">
        <v>1023</v>
      </c>
      <c r="AF1049" s="18"/>
      <c r="AG1049" s="13" t="str">
        <f t="shared" si="51"/>
        <v>まーじゃんはい（ぷらせい・かいせい）</v>
      </c>
      <c r="AH1049" s="13" t="s">
        <v>1689</v>
      </c>
    </row>
    <row r="1050" spans="27:34" ht="14.25" x14ac:dyDescent="0.15">
      <c r="AA1050" s="13">
        <f>IF(COUNTIF(AH1050,"*"&amp;検索結果!$B$2&amp;"*"),1,0)</f>
        <v>1</v>
      </c>
      <c r="AB1050" s="13">
        <f t="shared" si="53"/>
        <v>998</v>
      </c>
      <c r="AC1050" s="13">
        <f t="shared" si="52"/>
        <v>998</v>
      </c>
      <c r="AD1050" s="18" t="s">
        <v>756</v>
      </c>
      <c r="AE1050" s="45" t="s">
        <v>1023</v>
      </c>
      <c r="AF1050" s="18"/>
      <c r="AG1050" s="13" t="str">
        <f t="shared" si="51"/>
        <v>まくら</v>
      </c>
      <c r="AH1050" s="13" t="s">
        <v>1690</v>
      </c>
    </row>
    <row r="1051" spans="27:34" ht="40.5" x14ac:dyDescent="0.15">
      <c r="AA1051" s="13">
        <f>IF(COUNTIF(AH1051,"*"&amp;検索結果!$B$2&amp;"*"),1,0)</f>
        <v>1</v>
      </c>
      <c r="AB1051" s="13">
        <f t="shared" si="53"/>
        <v>999</v>
      </c>
      <c r="AC1051" s="13">
        <f t="shared" si="52"/>
        <v>999</v>
      </c>
      <c r="AD1051" s="18" t="s">
        <v>757</v>
      </c>
      <c r="AE1051" s="45" t="s">
        <v>1023</v>
      </c>
      <c r="AF1051" s="22" t="s">
        <v>907</v>
      </c>
      <c r="AG1051" s="13" t="str">
        <f t="shared" si="51"/>
        <v>まくらぎ・まるた</v>
      </c>
      <c r="AH1051" s="13" t="s">
        <v>1691</v>
      </c>
    </row>
    <row r="1052" spans="27:34" ht="14.25" x14ac:dyDescent="0.15">
      <c r="AA1052" s="13">
        <f>IF(COUNTIF(AH1052,"*"&amp;検索結果!$B$2&amp;"*"),1,0)</f>
        <v>1</v>
      </c>
      <c r="AB1052" s="13">
        <f t="shared" si="53"/>
        <v>1000</v>
      </c>
      <c r="AC1052" s="13">
        <f t="shared" si="52"/>
        <v>1000</v>
      </c>
      <c r="AD1052" s="18" t="s">
        <v>757</v>
      </c>
      <c r="AE1052" s="21" t="s">
        <v>1</v>
      </c>
      <c r="AF1052" s="18" t="s">
        <v>913</v>
      </c>
      <c r="AG1052" s="13" t="str">
        <f t="shared" si="51"/>
        <v>まくらぎ・まるた</v>
      </c>
      <c r="AH1052" s="13" t="s">
        <v>1691</v>
      </c>
    </row>
    <row r="1053" spans="27:34" ht="14.25" x14ac:dyDescent="0.15">
      <c r="AA1053" s="13">
        <f>IF(COUNTIF(AH1053,"*"&amp;検索結果!$B$2&amp;"*"),1,0)</f>
        <v>1</v>
      </c>
      <c r="AB1053" s="13">
        <f t="shared" si="53"/>
        <v>1001</v>
      </c>
      <c r="AC1053" s="13">
        <f t="shared" si="52"/>
        <v>1001</v>
      </c>
      <c r="AD1053" s="18" t="s">
        <v>758</v>
      </c>
      <c r="AE1053" s="19" t="s">
        <v>1026</v>
      </c>
      <c r="AF1053" s="18" t="s">
        <v>153</v>
      </c>
      <c r="AG1053" s="13" t="str">
        <f t="shared" si="51"/>
        <v>まっさーじき（いすしき）</v>
      </c>
      <c r="AH1053" s="13" t="s">
        <v>1692</v>
      </c>
    </row>
    <row r="1054" spans="27:34" ht="14.25" x14ac:dyDescent="0.15">
      <c r="AA1054" s="13">
        <f>IF(COUNTIF(AH1054,"*"&amp;検索結果!$B$2&amp;"*"),1,0)</f>
        <v>1</v>
      </c>
      <c r="AB1054" s="13">
        <f t="shared" si="53"/>
        <v>1002</v>
      </c>
      <c r="AC1054" s="13">
        <f t="shared" si="52"/>
        <v>1002</v>
      </c>
      <c r="AD1054" s="18" t="s">
        <v>759</v>
      </c>
      <c r="AE1054" s="45" t="s">
        <v>1023</v>
      </c>
      <c r="AF1054" s="18" t="s">
        <v>59</v>
      </c>
      <c r="AG1054" s="13" t="str">
        <f t="shared" ref="AG1054:AG1117" si="54">PHONETIC(AD1054)</f>
        <v>まっち</v>
      </c>
      <c r="AH1054" s="13" t="s">
        <v>1693</v>
      </c>
    </row>
    <row r="1055" spans="27:34" ht="40.5" x14ac:dyDescent="0.15">
      <c r="AA1055" s="13">
        <f>IF(COUNTIF(AH1055,"*"&amp;検索結果!$B$2&amp;"*"),1,0)</f>
        <v>1</v>
      </c>
      <c r="AB1055" s="13">
        <f t="shared" si="53"/>
        <v>1003</v>
      </c>
      <c r="AC1055" s="13">
        <f t="shared" si="52"/>
        <v>1003</v>
      </c>
      <c r="AD1055" s="18" t="s">
        <v>760</v>
      </c>
      <c r="AE1055" s="45" t="s">
        <v>1023</v>
      </c>
      <c r="AF1055" s="18" t="s">
        <v>150</v>
      </c>
      <c r="AG1055" s="13" t="str">
        <f t="shared" si="54"/>
        <v>まっとれす</v>
      </c>
      <c r="AH1055" s="13" t="s">
        <v>1694</v>
      </c>
    </row>
    <row r="1056" spans="27:34" ht="14.25" x14ac:dyDescent="0.15">
      <c r="AA1056" s="13">
        <f>IF(COUNTIF(AH1056,"*"&amp;検索結果!$B$2&amp;"*"),1,0)</f>
        <v>1</v>
      </c>
      <c r="AB1056" s="13">
        <f t="shared" si="53"/>
        <v>1004</v>
      </c>
      <c r="AC1056" s="13">
        <f t="shared" si="52"/>
        <v>1004</v>
      </c>
      <c r="AD1056" s="18" t="s">
        <v>760</v>
      </c>
      <c r="AE1056" s="19" t="s">
        <v>1026</v>
      </c>
      <c r="AF1056" s="18" t="s">
        <v>115</v>
      </c>
      <c r="AG1056" s="13" t="str">
        <f t="shared" si="54"/>
        <v>まっとれす</v>
      </c>
      <c r="AH1056" s="13" t="s">
        <v>1694</v>
      </c>
    </row>
    <row r="1057" spans="27:34" ht="14.25" x14ac:dyDescent="0.15">
      <c r="AA1057" s="13">
        <f>IF(COUNTIF(AH1057,"*"&amp;検索結果!$B$2&amp;"*"),1,0)</f>
        <v>1</v>
      </c>
      <c r="AB1057" s="13">
        <f t="shared" si="53"/>
        <v>1005</v>
      </c>
      <c r="AC1057" s="13">
        <f t="shared" si="52"/>
        <v>1005</v>
      </c>
      <c r="AD1057" s="18" t="s">
        <v>761</v>
      </c>
      <c r="AE1057" s="45" t="s">
        <v>1023</v>
      </c>
      <c r="AF1057" s="18"/>
      <c r="AG1057" s="13" t="str">
        <f t="shared" si="54"/>
        <v>まないた</v>
      </c>
      <c r="AH1057" s="13" t="s">
        <v>1695</v>
      </c>
    </row>
    <row r="1058" spans="27:34" ht="14.25" x14ac:dyDescent="0.15">
      <c r="AA1058" s="13">
        <f>IF(COUNTIF(AH1058,"*"&amp;検索結果!$B$2&amp;"*"),1,0)</f>
        <v>1</v>
      </c>
      <c r="AB1058" s="13">
        <f t="shared" si="53"/>
        <v>1006</v>
      </c>
      <c r="AC1058" s="13">
        <f t="shared" ref="AC1058:AC1121" si="55">IF(AA1058&lt;&gt;0,AB1058,"")</f>
        <v>1006</v>
      </c>
      <c r="AD1058" s="18" t="s">
        <v>762</v>
      </c>
      <c r="AE1058" s="45" t="s">
        <v>1023</v>
      </c>
      <c r="AF1058" s="18" t="s">
        <v>127</v>
      </c>
      <c r="AG1058" s="13" t="str">
        <f t="shared" si="54"/>
        <v>まねきんのあたま（へあーかっとれんしゅうよう）</v>
      </c>
      <c r="AH1058" s="13" t="s">
        <v>1696</v>
      </c>
    </row>
    <row r="1059" spans="27:34" ht="14.25" x14ac:dyDescent="0.15">
      <c r="AA1059" s="13">
        <f>IF(COUNTIF(AH1059,"*"&amp;検索結果!$B$2&amp;"*"),1,0)</f>
        <v>1</v>
      </c>
      <c r="AB1059" s="13">
        <f t="shared" si="53"/>
        <v>1007</v>
      </c>
      <c r="AC1059" s="13">
        <f t="shared" si="55"/>
        <v>1007</v>
      </c>
      <c r="AD1059" s="18" t="s">
        <v>763</v>
      </c>
      <c r="AE1059" s="24" t="s">
        <v>1024</v>
      </c>
      <c r="AF1059" s="18"/>
      <c r="AG1059" s="13" t="str">
        <f t="shared" si="54"/>
        <v>まほうびん</v>
      </c>
      <c r="AH1059" s="13" t="s">
        <v>1697</v>
      </c>
    </row>
    <row r="1060" spans="27:34" ht="14.25" x14ac:dyDescent="0.15">
      <c r="AA1060" s="13">
        <f>IF(COUNTIF(AH1060,"*"&amp;検索結果!$B$2&amp;"*"),1,0)</f>
        <v>1</v>
      </c>
      <c r="AB1060" s="13">
        <f t="shared" si="53"/>
        <v>1008</v>
      </c>
      <c r="AC1060" s="13">
        <f t="shared" si="55"/>
        <v>1008</v>
      </c>
      <c r="AD1060" s="22" t="s">
        <v>764</v>
      </c>
      <c r="AE1060" s="45" t="s">
        <v>1023</v>
      </c>
      <c r="AF1060" s="22"/>
      <c r="AG1060" s="13" t="str">
        <f t="shared" si="54"/>
        <v>まめたん</v>
      </c>
      <c r="AH1060" s="13" t="s">
        <v>1698</v>
      </c>
    </row>
    <row r="1061" spans="27:34" ht="14.25" x14ac:dyDescent="0.15">
      <c r="AA1061" s="13">
        <f>IF(COUNTIF(AH1061,"*"&amp;検索結果!$B$2&amp;"*"),1,0)</f>
        <v>1</v>
      </c>
      <c r="AB1061" s="13">
        <f t="shared" si="53"/>
        <v>1009</v>
      </c>
      <c r="AC1061" s="13">
        <f t="shared" si="55"/>
        <v>1009</v>
      </c>
      <c r="AD1061" s="34"/>
      <c r="AE1061" s="32"/>
      <c r="AF1061" s="34"/>
      <c r="AG1061" s="13" t="str">
        <f t="shared" si="54"/>
        <v/>
      </c>
      <c r="AH1061" s="13" t="s">
        <v>1066</v>
      </c>
    </row>
    <row r="1062" spans="27:34" ht="14.25" x14ac:dyDescent="0.15">
      <c r="AA1062" s="13">
        <f>IF(COUNTIF(AH1062,"*"&amp;検索結果!$B$2&amp;"*"),1,0)</f>
        <v>1</v>
      </c>
      <c r="AB1062" s="13">
        <f t="shared" si="53"/>
        <v>1010</v>
      </c>
      <c r="AC1062" s="13">
        <f t="shared" si="55"/>
        <v>1010</v>
      </c>
      <c r="AD1062" s="34"/>
      <c r="AE1062" s="32"/>
      <c r="AF1062" s="34"/>
      <c r="AG1062" s="13" t="str">
        <f t="shared" si="54"/>
        <v/>
      </c>
      <c r="AH1062" s="13" t="s">
        <v>1066</v>
      </c>
    </row>
    <row r="1063" spans="27:34" ht="14.25" x14ac:dyDescent="0.15">
      <c r="AA1063" s="13">
        <f>IF(COUNTIF(AH1063,"*"&amp;検索結果!$B$2&amp;"*"),1,0)</f>
        <v>1</v>
      </c>
      <c r="AB1063" s="13">
        <f t="shared" si="53"/>
        <v>1011</v>
      </c>
      <c r="AC1063" s="13">
        <f t="shared" si="55"/>
        <v>1011</v>
      </c>
      <c r="AD1063" s="34"/>
      <c r="AE1063" s="32"/>
      <c r="AF1063" s="34"/>
      <c r="AG1063" s="13" t="str">
        <f t="shared" si="54"/>
        <v/>
      </c>
      <c r="AH1063" s="13" t="s">
        <v>1066</v>
      </c>
    </row>
    <row r="1064" spans="27:34" ht="14.25" x14ac:dyDescent="0.15">
      <c r="AA1064" s="13">
        <f>IF(COUNTIF(AH1064,"*"&amp;検索結果!$B$2&amp;"*"),1,0)</f>
        <v>1</v>
      </c>
      <c r="AB1064" s="13">
        <f t="shared" si="53"/>
        <v>1012</v>
      </c>
      <c r="AC1064" s="13">
        <f t="shared" si="55"/>
        <v>1012</v>
      </c>
      <c r="AD1064" s="34"/>
      <c r="AE1064" s="32"/>
      <c r="AF1064" s="34"/>
      <c r="AG1064" s="13" t="str">
        <f t="shared" si="54"/>
        <v/>
      </c>
      <c r="AH1064" s="13" t="s">
        <v>1066</v>
      </c>
    </row>
    <row r="1065" spans="27:34" ht="14.25" x14ac:dyDescent="0.15">
      <c r="AA1065" s="13">
        <f>IF(COUNTIF(AH1065,"*"&amp;検索結果!$B$2&amp;"*"),1,0)</f>
        <v>1</v>
      </c>
      <c r="AB1065" s="13">
        <f t="shared" si="53"/>
        <v>1013</v>
      </c>
      <c r="AC1065" s="13">
        <f t="shared" si="55"/>
        <v>1013</v>
      </c>
      <c r="AD1065" s="34"/>
      <c r="AE1065" s="32"/>
      <c r="AF1065" s="34"/>
      <c r="AG1065" s="13" t="str">
        <f t="shared" si="54"/>
        <v/>
      </c>
      <c r="AH1065" s="13" t="s">
        <v>1066</v>
      </c>
    </row>
    <row r="1066" spans="27:34" ht="14.25" x14ac:dyDescent="0.15">
      <c r="AA1066" s="13">
        <f>IF(COUNTIF(AH1066,"*"&amp;検索結果!$B$2&amp;"*"),1,0)</f>
        <v>1</v>
      </c>
      <c r="AB1066" s="13">
        <f t="shared" si="53"/>
        <v>1014</v>
      </c>
      <c r="AC1066" s="13">
        <f t="shared" si="55"/>
        <v>1014</v>
      </c>
      <c r="AD1066" s="34"/>
      <c r="AE1066" s="32"/>
      <c r="AF1066" s="34"/>
      <c r="AG1066" s="13" t="str">
        <f t="shared" si="54"/>
        <v/>
      </c>
      <c r="AH1066" s="13" t="s">
        <v>1066</v>
      </c>
    </row>
    <row r="1067" spans="27:34" ht="14.25" x14ac:dyDescent="0.15">
      <c r="AA1067" s="13">
        <f>IF(COUNTIF(AH1067,"*"&amp;検索結果!$B$2&amp;"*"),1,0)</f>
        <v>1</v>
      </c>
      <c r="AB1067" s="13">
        <f t="shared" si="53"/>
        <v>1015</v>
      </c>
      <c r="AC1067" s="13">
        <f t="shared" si="55"/>
        <v>1015</v>
      </c>
      <c r="AD1067" s="34"/>
      <c r="AE1067" s="32"/>
      <c r="AF1067" s="34"/>
      <c r="AG1067" s="13" t="str">
        <f t="shared" si="54"/>
        <v/>
      </c>
      <c r="AH1067" s="13" t="s">
        <v>1066</v>
      </c>
    </row>
    <row r="1068" spans="27:34" ht="14.25" x14ac:dyDescent="0.15">
      <c r="AA1068" s="13">
        <f>IF(COUNTIF(AH1068,"*"&amp;検索結果!$B$2&amp;"*"),1,0)</f>
        <v>1</v>
      </c>
      <c r="AB1068" s="13">
        <f t="shared" si="53"/>
        <v>1016</v>
      </c>
      <c r="AC1068" s="13">
        <f t="shared" si="55"/>
        <v>1016</v>
      </c>
      <c r="AD1068" s="34"/>
      <c r="AE1068" s="32"/>
      <c r="AF1068" s="34"/>
      <c r="AG1068" s="13" t="str">
        <f t="shared" si="54"/>
        <v/>
      </c>
      <c r="AH1068" s="13" t="s">
        <v>1066</v>
      </c>
    </row>
    <row r="1069" spans="27:34" ht="14.25" x14ac:dyDescent="0.15">
      <c r="AA1069" s="13">
        <f>IF(COUNTIF(AH1069,"*"&amp;検索結果!$B$2&amp;"*"),1,0)</f>
        <v>1</v>
      </c>
      <c r="AB1069" s="13">
        <f t="shared" si="53"/>
        <v>1017</v>
      </c>
      <c r="AC1069" s="13">
        <f t="shared" si="55"/>
        <v>1017</v>
      </c>
      <c r="AD1069" s="34"/>
      <c r="AE1069" s="32"/>
      <c r="AF1069" s="34"/>
      <c r="AG1069" s="13" t="str">
        <f t="shared" si="54"/>
        <v/>
      </c>
      <c r="AH1069" s="13" t="s">
        <v>1066</v>
      </c>
    </row>
    <row r="1070" spans="27:34" ht="14.25" x14ac:dyDescent="0.15">
      <c r="AA1070" s="13">
        <f>IF(COUNTIF(AH1070,"*"&amp;検索結果!$B$2&amp;"*"),1,0)</f>
        <v>1</v>
      </c>
      <c r="AB1070" s="13">
        <f t="shared" si="53"/>
        <v>1018</v>
      </c>
      <c r="AC1070" s="13">
        <f t="shared" si="55"/>
        <v>1018</v>
      </c>
      <c r="AD1070" s="34"/>
      <c r="AE1070" s="32"/>
      <c r="AF1070" s="34"/>
      <c r="AG1070" s="13" t="str">
        <f t="shared" si="54"/>
        <v/>
      </c>
      <c r="AH1070" s="13" t="s">
        <v>1066</v>
      </c>
    </row>
    <row r="1071" spans="27:34" ht="17.25" x14ac:dyDescent="0.15">
      <c r="AA1071" s="13">
        <f>IF(COUNTIF(AH1071,"*"&amp;検索結果!$B$2&amp;"*"),1,0)</f>
        <v>0</v>
      </c>
      <c r="AB1071" s="13">
        <f t="shared" si="53"/>
        <v>1018</v>
      </c>
      <c r="AC1071" s="13" t="str">
        <f t="shared" si="55"/>
        <v/>
      </c>
      <c r="AD1071" s="38" t="s">
        <v>765</v>
      </c>
      <c r="AE1071" s="43"/>
      <c r="AF1071" s="15"/>
      <c r="AG1071" s="13" t="str">
        <f t="shared" si="54"/>
        <v>み</v>
      </c>
      <c r="AH1071" s="13"/>
    </row>
    <row r="1072" spans="27:34" ht="14.25" x14ac:dyDescent="0.15">
      <c r="AA1072" s="13">
        <f>IF(COUNTIF(AH1072,"*"&amp;検索結果!$B$2&amp;"*"),1,0)</f>
        <v>1</v>
      </c>
      <c r="AB1072" s="13">
        <f t="shared" si="53"/>
        <v>1019</v>
      </c>
      <c r="AC1072" s="13">
        <f t="shared" si="55"/>
        <v>1019</v>
      </c>
      <c r="AD1072" s="18" t="s">
        <v>766</v>
      </c>
      <c r="AE1072" s="24" t="s">
        <v>1024</v>
      </c>
      <c r="AF1072" s="18"/>
      <c r="AG1072" s="13" t="str">
        <f t="shared" si="54"/>
        <v>みきさー</v>
      </c>
      <c r="AH1072" s="13" t="s">
        <v>1699</v>
      </c>
    </row>
    <row r="1073" spans="27:34" ht="27" x14ac:dyDescent="0.15">
      <c r="AA1073" s="13">
        <f>IF(COUNTIF(AH1073,"*"&amp;検索結果!$B$2&amp;"*"),1,0)</f>
        <v>1</v>
      </c>
      <c r="AB1073" s="13">
        <f t="shared" si="53"/>
        <v>1020</v>
      </c>
      <c r="AC1073" s="13">
        <f t="shared" si="55"/>
        <v>1020</v>
      </c>
      <c r="AD1073" s="18" t="s">
        <v>767</v>
      </c>
      <c r="AE1073" s="24" t="s">
        <v>1025</v>
      </c>
      <c r="AF1073" s="18" t="s">
        <v>957</v>
      </c>
      <c r="AG1073" s="13" t="str">
        <f t="shared" si="54"/>
        <v>みしん</v>
      </c>
      <c r="AH1073" s="13" t="s">
        <v>1700</v>
      </c>
    </row>
    <row r="1074" spans="27:34" ht="14.25" x14ac:dyDescent="0.15">
      <c r="AA1074" s="13">
        <f>IF(COUNTIF(AH1074,"*"&amp;検索結果!$B$2&amp;"*"),1,0)</f>
        <v>1</v>
      </c>
      <c r="AB1074" s="13">
        <f t="shared" si="53"/>
        <v>1021</v>
      </c>
      <c r="AC1074" s="13">
        <f t="shared" si="55"/>
        <v>1021</v>
      </c>
      <c r="AD1074" s="18" t="s">
        <v>867</v>
      </c>
      <c r="AE1074" s="45" t="s">
        <v>1023</v>
      </c>
      <c r="AF1074" s="18"/>
      <c r="AG1074" s="13" t="str">
        <f t="shared" si="54"/>
        <v>みずきりねっと（だいどころみずきりよう）</v>
      </c>
      <c r="AH1074" s="13" t="s">
        <v>1701</v>
      </c>
    </row>
    <row r="1075" spans="27:34" ht="27" x14ac:dyDescent="0.15">
      <c r="AA1075" s="13">
        <f>IF(COUNTIF(AH1075,"*"&amp;検索結果!$B$2&amp;"*"),1,0)</f>
        <v>1</v>
      </c>
      <c r="AB1075" s="13">
        <f t="shared" si="53"/>
        <v>1022</v>
      </c>
      <c r="AC1075" s="13">
        <f t="shared" si="55"/>
        <v>1022</v>
      </c>
      <c r="AD1075" s="18" t="s">
        <v>768</v>
      </c>
      <c r="AE1075" s="19" t="s">
        <v>1025</v>
      </c>
      <c r="AF1075" s="18" t="s">
        <v>13</v>
      </c>
      <c r="AG1075" s="13" t="str">
        <f t="shared" si="54"/>
        <v>みにこんぽ</v>
      </c>
      <c r="AH1075" s="13" t="s">
        <v>1702</v>
      </c>
    </row>
    <row r="1076" spans="27:34" ht="14.25" x14ac:dyDescent="0.15">
      <c r="AA1076" s="13">
        <f>IF(COUNTIF(AH1076,"*"&amp;検索結果!$B$2&amp;"*"),1,0)</f>
        <v>1</v>
      </c>
      <c r="AB1076" s="13">
        <f t="shared" si="53"/>
        <v>1023</v>
      </c>
      <c r="AC1076" s="13">
        <f t="shared" si="55"/>
        <v>1023</v>
      </c>
      <c r="AD1076" s="34"/>
      <c r="AE1076" s="32"/>
      <c r="AF1076" s="34"/>
      <c r="AG1076" s="13" t="str">
        <f t="shared" si="54"/>
        <v/>
      </c>
      <c r="AH1076" s="13" t="s">
        <v>1066</v>
      </c>
    </row>
    <row r="1077" spans="27:34" ht="14.25" x14ac:dyDescent="0.15">
      <c r="AA1077" s="13">
        <f>IF(COUNTIF(AH1077,"*"&amp;検索結果!$B$2&amp;"*"),1,0)</f>
        <v>1</v>
      </c>
      <c r="AB1077" s="13">
        <f t="shared" si="53"/>
        <v>1024</v>
      </c>
      <c r="AC1077" s="13">
        <f t="shared" si="55"/>
        <v>1024</v>
      </c>
      <c r="AD1077" s="34"/>
      <c r="AE1077" s="32"/>
      <c r="AF1077" s="34"/>
      <c r="AG1077" s="13" t="str">
        <f t="shared" si="54"/>
        <v/>
      </c>
      <c r="AH1077" s="13" t="s">
        <v>1066</v>
      </c>
    </row>
    <row r="1078" spans="27:34" ht="14.25" x14ac:dyDescent="0.15">
      <c r="AA1078" s="13">
        <f>IF(COUNTIF(AH1078,"*"&amp;検索結果!$B$2&amp;"*"),1,0)</f>
        <v>1</v>
      </c>
      <c r="AB1078" s="13">
        <f t="shared" si="53"/>
        <v>1025</v>
      </c>
      <c r="AC1078" s="13">
        <f t="shared" si="55"/>
        <v>1025</v>
      </c>
      <c r="AD1078" s="34"/>
      <c r="AE1078" s="32"/>
      <c r="AF1078" s="34"/>
      <c r="AG1078" s="13" t="str">
        <f t="shared" si="54"/>
        <v/>
      </c>
      <c r="AH1078" s="13" t="s">
        <v>1066</v>
      </c>
    </row>
    <row r="1079" spans="27:34" ht="14.25" x14ac:dyDescent="0.15">
      <c r="AA1079" s="13">
        <f>IF(COUNTIF(AH1079,"*"&amp;検索結果!$B$2&amp;"*"),1,0)</f>
        <v>1</v>
      </c>
      <c r="AB1079" s="13">
        <f t="shared" si="53"/>
        <v>1026</v>
      </c>
      <c r="AC1079" s="13">
        <f t="shared" si="55"/>
        <v>1026</v>
      </c>
      <c r="AD1079" s="34"/>
      <c r="AE1079" s="32"/>
      <c r="AF1079" s="34"/>
      <c r="AG1079" s="13" t="str">
        <f t="shared" si="54"/>
        <v/>
      </c>
      <c r="AH1079" s="13" t="s">
        <v>1066</v>
      </c>
    </row>
    <row r="1080" spans="27:34" ht="14.25" x14ac:dyDescent="0.15">
      <c r="AA1080" s="13">
        <f>IF(COUNTIF(AH1080,"*"&amp;検索結果!$B$2&amp;"*"),1,0)</f>
        <v>1</v>
      </c>
      <c r="AB1080" s="13">
        <f t="shared" si="53"/>
        <v>1027</v>
      </c>
      <c r="AC1080" s="13">
        <f t="shared" si="55"/>
        <v>1027</v>
      </c>
      <c r="AD1080" s="34"/>
      <c r="AE1080" s="32"/>
      <c r="AF1080" s="34"/>
      <c r="AG1080" s="13" t="str">
        <f t="shared" si="54"/>
        <v/>
      </c>
      <c r="AH1080" s="13" t="s">
        <v>1066</v>
      </c>
    </row>
    <row r="1081" spans="27:34" ht="14.25" x14ac:dyDescent="0.15">
      <c r="AA1081" s="13">
        <f>IF(COUNTIF(AH1081,"*"&amp;検索結果!$B$2&amp;"*"),1,0)</f>
        <v>1</v>
      </c>
      <c r="AB1081" s="13">
        <f t="shared" si="53"/>
        <v>1028</v>
      </c>
      <c r="AC1081" s="13">
        <f t="shared" si="55"/>
        <v>1028</v>
      </c>
      <c r="AD1081" s="34"/>
      <c r="AE1081" s="32"/>
      <c r="AF1081" s="34"/>
      <c r="AG1081" s="13" t="str">
        <f t="shared" si="54"/>
        <v/>
      </c>
      <c r="AH1081" s="13" t="s">
        <v>1066</v>
      </c>
    </row>
    <row r="1082" spans="27:34" ht="17.25" x14ac:dyDescent="0.15">
      <c r="AA1082" s="13">
        <f>IF(COUNTIF(AH1082,"*"&amp;検索結果!$B$2&amp;"*"),1,0)</f>
        <v>0</v>
      </c>
      <c r="AB1082" s="13">
        <f t="shared" si="53"/>
        <v>1028</v>
      </c>
      <c r="AC1082" s="13" t="str">
        <f t="shared" si="55"/>
        <v/>
      </c>
      <c r="AD1082" s="38" t="s">
        <v>769</v>
      </c>
      <c r="AE1082" s="43"/>
      <c r="AF1082" s="15"/>
      <c r="AG1082" s="13" t="str">
        <f t="shared" si="54"/>
        <v>む</v>
      </c>
      <c r="AH1082" s="13"/>
    </row>
    <row r="1083" spans="27:34" ht="14.25" x14ac:dyDescent="0.15">
      <c r="AA1083" s="13">
        <f>IF(COUNTIF(AH1083,"*"&amp;検索結果!$B$2&amp;"*"),1,0)</f>
        <v>1</v>
      </c>
      <c r="AB1083" s="13">
        <f t="shared" si="53"/>
        <v>1029</v>
      </c>
      <c r="AC1083" s="13">
        <f t="shared" si="55"/>
        <v>1029</v>
      </c>
      <c r="AD1083" s="18" t="s">
        <v>770</v>
      </c>
      <c r="AE1083" s="45" t="s">
        <v>1023</v>
      </c>
      <c r="AF1083" s="18" t="s">
        <v>977</v>
      </c>
      <c r="AG1083" s="13" t="str">
        <f t="shared" si="54"/>
        <v>むしかご（ぷらせい）</v>
      </c>
      <c r="AH1083" s="13" t="s">
        <v>1703</v>
      </c>
    </row>
    <row r="1084" spans="27:34" ht="14.25" x14ac:dyDescent="0.15">
      <c r="AA1084" s="13">
        <f>IF(COUNTIF(AH1084,"*"&amp;検索結果!$B$2&amp;"*"),1,0)</f>
        <v>1</v>
      </c>
      <c r="AB1084" s="13">
        <f t="shared" si="53"/>
        <v>1030</v>
      </c>
      <c r="AC1084" s="13">
        <f t="shared" si="55"/>
        <v>1030</v>
      </c>
      <c r="AD1084" s="18" t="s">
        <v>771</v>
      </c>
      <c r="AE1084" s="45" t="s">
        <v>1023</v>
      </c>
      <c r="AF1084" s="18" t="s">
        <v>108</v>
      </c>
      <c r="AG1084" s="13" t="str">
        <f t="shared" si="54"/>
        <v>むしとりあみ</v>
      </c>
      <c r="AH1084" s="13" t="s">
        <v>1704</v>
      </c>
    </row>
    <row r="1085" spans="27:34" ht="14.25" x14ac:dyDescent="0.15">
      <c r="AA1085" s="13">
        <f>IF(COUNTIF(AH1085,"*"&amp;検索結果!$B$2&amp;"*"),1,0)</f>
        <v>1</v>
      </c>
      <c r="AB1085" s="13">
        <f t="shared" si="53"/>
        <v>1031</v>
      </c>
      <c r="AC1085" s="13">
        <f t="shared" si="55"/>
        <v>1031</v>
      </c>
      <c r="AD1085" s="34"/>
      <c r="AE1085" s="32"/>
      <c r="AF1085" s="34"/>
      <c r="AG1085" s="13" t="str">
        <f t="shared" si="54"/>
        <v/>
      </c>
      <c r="AH1085" s="13" t="s">
        <v>1066</v>
      </c>
    </row>
    <row r="1086" spans="27:34" ht="14.25" x14ac:dyDescent="0.15">
      <c r="AA1086" s="13">
        <f>IF(COUNTIF(AH1086,"*"&amp;検索結果!$B$2&amp;"*"),1,0)</f>
        <v>1</v>
      </c>
      <c r="AB1086" s="13">
        <f t="shared" si="53"/>
        <v>1032</v>
      </c>
      <c r="AC1086" s="13">
        <f t="shared" si="55"/>
        <v>1032</v>
      </c>
      <c r="AD1086" s="34"/>
      <c r="AE1086" s="32"/>
      <c r="AF1086" s="34"/>
      <c r="AG1086" s="13" t="str">
        <f t="shared" si="54"/>
        <v/>
      </c>
      <c r="AH1086" s="13" t="s">
        <v>1066</v>
      </c>
    </row>
    <row r="1087" spans="27:34" ht="14.25" x14ac:dyDescent="0.15">
      <c r="AA1087" s="13">
        <f>IF(COUNTIF(AH1087,"*"&amp;検索結果!$B$2&amp;"*"),1,0)</f>
        <v>1</v>
      </c>
      <c r="AB1087" s="13">
        <f t="shared" si="53"/>
        <v>1033</v>
      </c>
      <c r="AC1087" s="13">
        <f t="shared" si="55"/>
        <v>1033</v>
      </c>
      <c r="AD1087" s="34"/>
      <c r="AE1087" s="32"/>
      <c r="AF1087" s="34"/>
      <c r="AG1087" s="13" t="str">
        <f t="shared" si="54"/>
        <v/>
      </c>
      <c r="AH1087" s="13" t="s">
        <v>1066</v>
      </c>
    </row>
    <row r="1088" spans="27:34" ht="14.25" x14ac:dyDescent="0.15">
      <c r="AA1088" s="13">
        <f>IF(COUNTIF(AH1088,"*"&amp;検索結果!$B$2&amp;"*"),1,0)</f>
        <v>1</v>
      </c>
      <c r="AB1088" s="13">
        <f t="shared" si="53"/>
        <v>1034</v>
      </c>
      <c r="AC1088" s="13">
        <f t="shared" si="55"/>
        <v>1034</v>
      </c>
      <c r="AD1088" s="34"/>
      <c r="AE1088" s="32"/>
      <c r="AF1088" s="34"/>
      <c r="AG1088" s="13" t="str">
        <f t="shared" si="54"/>
        <v/>
      </c>
      <c r="AH1088" s="13" t="s">
        <v>1066</v>
      </c>
    </row>
    <row r="1089" spans="27:34" ht="14.25" x14ac:dyDescent="0.15">
      <c r="AA1089" s="13">
        <f>IF(COUNTIF(AH1089,"*"&amp;検索結果!$B$2&amp;"*"),1,0)</f>
        <v>1</v>
      </c>
      <c r="AB1089" s="13">
        <f t="shared" si="53"/>
        <v>1035</v>
      </c>
      <c r="AC1089" s="13">
        <f t="shared" si="55"/>
        <v>1035</v>
      </c>
      <c r="AD1089" s="34"/>
      <c r="AE1089" s="32"/>
      <c r="AF1089" s="34"/>
      <c r="AG1089" s="13" t="str">
        <f t="shared" si="54"/>
        <v/>
      </c>
      <c r="AH1089" s="13" t="s">
        <v>1066</v>
      </c>
    </row>
    <row r="1090" spans="27:34" ht="14.25" x14ac:dyDescent="0.15">
      <c r="AA1090" s="13">
        <f>IF(COUNTIF(AH1090,"*"&amp;検索結果!$B$2&amp;"*"),1,0)</f>
        <v>1</v>
      </c>
      <c r="AB1090" s="13">
        <f t="shared" si="53"/>
        <v>1036</v>
      </c>
      <c r="AC1090" s="13">
        <f t="shared" si="55"/>
        <v>1036</v>
      </c>
      <c r="AD1090" s="34"/>
      <c r="AE1090" s="32"/>
      <c r="AF1090" s="34"/>
      <c r="AG1090" s="13" t="str">
        <f t="shared" si="54"/>
        <v/>
      </c>
      <c r="AH1090" s="13" t="s">
        <v>1066</v>
      </c>
    </row>
    <row r="1091" spans="27:34" ht="17.25" x14ac:dyDescent="0.15">
      <c r="AA1091" s="13">
        <f>IF(COUNTIF(AH1091,"*"&amp;検索結果!$B$2&amp;"*"),1,0)</f>
        <v>0</v>
      </c>
      <c r="AB1091" s="13">
        <f t="shared" si="53"/>
        <v>1036</v>
      </c>
      <c r="AC1091" s="13" t="str">
        <f t="shared" si="55"/>
        <v/>
      </c>
      <c r="AD1091" s="38" t="s">
        <v>772</v>
      </c>
      <c r="AE1091" s="43"/>
      <c r="AF1091" s="15"/>
      <c r="AG1091" s="13" t="str">
        <f t="shared" si="54"/>
        <v>め</v>
      </c>
      <c r="AH1091" s="13"/>
    </row>
    <row r="1092" spans="27:34" ht="14.25" x14ac:dyDescent="0.15">
      <c r="AA1092" s="13">
        <f>IF(COUNTIF(AH1092,"*"&amp;検索結果!$B$2&amp;"*"),1,0)</f>
        <v>1</v>
      </c>
      <c r="AB1092" s="13">
        <f t="shared" ref="AB1092:AB1155" si="56">IF(AA1092&lt;&gt;0,AB1091+AA1092,AB1091)</f>
        <v>1037</v>
      </c>
      <c r="AC1092" s="13">
        <f t="shared" si="55"/>
        <v>1037</v>
      </c>
      <c r="AD1092" s="18" t="s">
        <v>773</v>
      </c>
      <c r="AE1092" s="24" t="s">
        <v>1024</v>
      </c>
      <c r="AF1092" s="18"/>
      <c r="AG1092" s="13" t="str">
        <f t="shared" si="54"/>
        <v>めがね（きんぞくせい・がらすぶぶん）</v>
      </c>
      <c r="AH1092" s="13" t="s">
        <v>1705</v>
      </c>
    </row>
    <row r="1093" spans="27:34" ht="14.25" x14ac:dyDescent="0.15">
      <c r="AA1093" s="13">
        <f>IF(COUNTIF(AH1093,"*"&amp;検索結果!$B$2&amp;"*"),1,0)</f>
        <v>1</v>
      </c>
      <c r="AB1093" s="13">
        <f t="shared" si="56"/>
        <v>1038</v>
      </c>
      <c r="AC1093" s="13">
        <f t="shared" si="55"/>
        <v>1038</v>
      </c>
      <c r="AD1093" s="18" t="s">
        <v>774</v>
      </c>
      <c r="AE1093" s="45" t="s">
        <v>1023</v>
      </c>
      <c r="AF1093" s="23" t="s">
        <v>40</v>
      </c>
      <c r="AG1093" s="13" t="str">
        <f t="shared" si="54"/>
        <v>めがね（ぷらせい）</v>
      </c>
      <c r="AH1093" s="13" t="s">
        <v>1706</v>
      </c>
    </row>
    <row r="1094" spans="27:34" ht="27" x14ac:dyDescent="0.15">
      <c r="AA1094" s="13">
        <f>IF(COUNTIF(AH1094,"*"&amp;検索結果!$B$2&amp;"*"),1,0)</f>
        <v>1</v>
      </c>
      <c r="AB1094" s="13">
        <f t="shared" si="56"/>
        <v>1039</v>
      </c>
      <c r="AC1094" s="13">
        <f t="shared" si="55"/>
        <v>1039</v>
      </c>
      <c r="AD1094" s="18" t="s">
        <v>775</v>
      </c>
      <c r="AE1094" s="44" t="s">
        <v>1028</v>
      </c>
      <c r="AF1094" s="18" t="s">
        <v>148</v>
      </c>
      <c r="AG1094" s="13" t="str">
        <f t="shared" si="54"/>
        <v>めぐすりのようき</v>
      </c>
      <c r="AH1094" s="13" t="s">
        <v>1707</v>
      </c>
    </row>
    <row r="1095" spans="27:34" ht="14.25" x14ac:dyDescent="0.15">
      <c r="AA1095" s="13">
        <f>IF(COUNTIF(AH1095,"*"&amp;検索結果!$B$2&amp;"*"),1,0)</f>
        <v>1</v>
      </c>
      <c r="AB1095" s="13">
        <f t="shared" si="56"/>
        <v>1040</v>
      </c>
      <c r="AC1095" s="13">
        <f t="shared" si="55"/>
        <v>1040</v>
      </c>
      <c r="AD1095" s="34"/>
      <c r="AE1095" s="32"/>
      <c r="AF1095" s="34"/>
      <c r="AG1095" s="13" t="str">
        <f t="shared" si="54"/>
        <v/>
      </c>
      <c r="AH1095" s="13" t="s">
        <v>1066</v>
      </c>
    </row>
    <row r="1096" spans="27:34" ht="14.25" x14ac:dyDescent="0.15">
      <c r="AA1096" s="13">
        <f>IF(COUNTIF(AH1096,"*"&amp;検索結果!$B$2&amp;"*"),1,0)</f>
        <v>1</v>
      </c>
      <c r="AB1096" s="13">
        <f t="shared" si="56"/>
        <v>1041</v>
      </c>
      <c r="AC1096" s="13">
        <f t="shared" si="55"/>
        <v>1041</v>
      </c>
      <c r="AD1096" s="34"/>
      <c r="AE1096" s="32"/>
      <c r="AF1096" s="34"/>
      <c r="AG1096" s="13" t="str">
        <f t="shared" si="54"/>
        <v/>
      </c>
      <c r="AH1096" s="13" t="s">
        <v>1066</v>
      </c>
    </row>
    <row r="1097" spans="27:34" ht="14.25" x14ac:dyDescent="0.15">
      <c r="AA1097" s="13">
        <f>IF(COUNTIF(AH1097,"*"&amp;検索結果!$B$2&amp;"*"),1,0)</f>
        <v>1</v>
      </c>
      <c r="AB1097" s="13">
        <f t="shared" si="56"/>
        <v>1042</v>
      </c>
      <c r="AC1097" s="13">
        <f t="shared" si="55"/>
        <v>1042</v>
      </c>
      <c r="AD1097" s="34"/>
      <c r="AE1097" s="32"/>
      <c r="AF1097" s="34"/>
      <c r="AG1097" s="13" t="str">
        <f t="shared" si="54"/>
        <v/>
      </c>
      <c r="AH1097" s="13" t="s">
        <v>1066</v>
      </c>
    </row>
    <row r="1098" spans="27:34" ht="14.25" x14ac:dyDescent="0.15">
      <c r="AA1098" s="13">
        <f>IF(COUNTIF(AH1098,"*"&amp;検索結果!$B$2&amp;"*"),1,0)</f>
        <v>1</v>
      </c>
      <c r="AB1098" s="13">
        <f t="shared" si="56"/>
        <v>1043</v>
      </c>
      <c r="AC1098" s="13">
        <f t="shared" si="55"/>
        <v>1043</v>
      </c>
      <c r="AD1098" s="34"/>
      <c r="AE1098" s="32"/>
      <c r="AF1098" s="34"/>
      <c r="AG1098" s="13" t="str">
        <f t="shared" si="54"/>
        <v/>
      </c>
      <c r="AH1098" s="13" t="s">
        <v>1066</v>
      </c>
    </row>
    <row r="1099" spans="27:34" ht="14.25" x14ac:dyDescent="0.15">
      <c r="AA1099" s="13">
        <f>IF(COUNTIF(AH1099,"*"&amp;検索結果!$B$2&amp;"*"),1,0)</f>
        <v>1</v>
      </c>
      <c r="AB1099" s="13">
        <f t="shared" si="56"/>
        <v>1044</v>
      </c>
      <c r="AC1099" s="13">
        <f t="shared" si="55"/>
        <v>1044</v>
      </c>
      <c r="AD1099" s="34"/>
      <c r="AE1099" s="32"/>
      <c r="AF1099" s="34"/>
      <c r="AG1099" s="13" t="str">
        <f t="shared" si="54"/>
        <v/>
      </c>
      <c r="AH1099" s="13" t="s">
        <v>1066</v>
      </c>
    </row>
    <row r="1100" spans="27:34" ht="14.25" x14ac:dyDescent="0.15">
      <c r="AA1100" s="13">
        <f>IF(COUNTIF(AH1100,"*"&amp;検索結果!$B$2&amp;"*"),1,0)</f>
        <v>1</v>
      </c>
      <c r="AB1100" s="13">
        <f t="shared" si="56"/>
        <v>1045</v>
      </c>
      <c r="AC1100" s="13">
        <f t="shared" si="55"/>
        <v>1045</v>
      </c>
      <c r="AD1100" s="34"/>
      <c r="AE1100" s="32"/>
      <c r="AF1100" s="34"/>
      <c r="AG1100" s="13" t="str">
        <f t="shared" si="54"/>
        <v/>
      </c>
      <c r="AH1100" s="13" t="s">
        <v>1066</v>
      </c>
    </row>
    <row r="1101" spans="27:34" ht="14.25" x14ac:dyDescent="0.15">
      <c r="AA1101" s="13">
        <f>IF(COUNTIF(AH1101,"*"&amp;検索結果!$B$2&amp;"*"),1,0)</f>
        <v>1</v>
      </c>
      <c r="AB1101" s="13">
        <f t="shared" si="56"/>
        <v>1046</v>
      </c>
      <c r="AC1101" s="13">
        <f t="shared" si="55"/>
        <v>1046</v>
      </c>
      <c r="AD1101" s="34"/>
      <c r="AE1101" s="32"/>
      <c r="AF1101" s="34"/>
      <c r="AG1101" s="13" t="str">
        <f t="shared" si="54"/>
        <v/>
      </c>
      <c r="AH1101" s="13" t="s">
        <v>1066</v>
      </c>
    </row>
    <row r="1102" spans="27:34" ht="14.25" x14ac:dyDescent="0.15">
      <c r="AA1102" s="13">
        <f>IF(COUNTIF(AH1102,"*"&amp;検索結果!$B$2&amp;"*"),1,0)</f>
        <v>1</v>
      </c>
      <c r="AB1102" s="13">
        <f t="shared" si="56"/>
        <v>1047</v>
      </c>
      <c r="AC1102" s="13">
        <f t="shared" si="55"/>
        <v>1047</v>
      </c>
      <c r="AD1102" s="34"/>
      <c r="AE1102" s="32"/>
      <c r="AF1102" s="34"/>
      <c r="AG1102" s="13" t="str">
        <f t="shared" si="54"/>
        <v/>
      </c>
      <c r="AH1102" s="13" t="s">
        <v>1066</v>
      </c>
    </row>
    <row r="1103" spans="27:34" ht="17.25" x14ac:dyDescent="0.15">
      <c r="AA1103" s="13">
        <f>IF(COUNTIF(AH1103,"*"&amp;検索結果!$B$2&amp;"*"),1,0)</f>
        <v>0</v>
      </c>
      <c r="AB1103" s="13">
        <f t="shared" si="56"/>
        <v>1047</v>
      </c>
      <c r="AC1103" s="13" t="str">
        <f t="shared" si="55"/>
        <v/>
      </c>
      <c r="AD1103" s="38" t="s">
        <v>776</v>
      </c>
      <c r="AE1103" s="43"/>
      <c r="AF1103" s="15"/>
      <c r="AG1103" s="13" t="str">
        <f t="shared" si="54"/>
        <v>も</v>
      </c>
      <c r="AH1103" s="13"/>
    </row>
    <row r="1104" spans="27:34" ht="40.5" x14ac:dyDescent="0.15">
      <c r="AA1104" s="13">
        <f>IF(COUNTIF(AH1104,"*"&amp;検索結果!$B$2&amp;"*"),1,0)</f>
        <v>1</v>
      </c>
      <c r="AB1104" s="13">
        <f t="shared" si="56"/>
        <v>1048</v>
      </c>
      <c r="AC1104" s="13">
        <f t="shared" si="55"/>
        <v>1048</v>
      </c>
      <c r="AD1104" s="18" t="s">
        <v>991</v>
      </c>
      <c r="AE1104" s="45" t="s">
        <v>1023</v>
      </c>
      <c r="AF1104" s="18" t="s">
        <v>150</v>
      </c>
      <c r="AG1104" s="13" t="str">
        <f t="shared" si="54"/>
        <v>もうふ（でんきもうふふくむ）</v>
      </c>
      <c r="AH1104" s="13" t="s">
        <v>1708</v>
      </c>
    </row>
    <row r="1105" spans="27:34" ht="27" x14ac:dyDescent="0.15">
      <c r="AA1105" s="13">
        <f>IF(COUNTIF(AH1105,"*"&amp;検索結果!$B$2&amp;"*"),1,0)</f>
        <v>1</v>
      </c>
      <c r="AB1105" s="13">
        <f t="shared" si="56"/>
        <v>1049</v>
      </c>
      <c r="AC1105" s="13">
        <f t="shared" si="55"/>
        <v>1049</v>
      </c>
      <c r="AD1105" s="18" t="s">
        <v>777</v>
      </c>
      <c r="AE1105" s="19" t="s">
        <v>1026</v>
      </c>
      <c r="AF1105" s="18" t="s">
        <v>163</v>
      </c>
      <c r="AG1105" s="13" t="str">
        <f t="shared" si="54"/>
        <v>ものおき</v>
      </c>
      <c r="AH1105" s="13" t="s">
        <v>1709</v>
      </c>
    </row>
    <row r="1106" spans="27:34" ht="14.25" x14ac:dyDescent="0.15">
      <c r="AA1106" s="13">
        <f>IF(COUNTIF(AH1106,"*"&amp;検索結果!$B$2&amp;"*"),1,0)</f>
        <v>1</v>
      </c>
      <c r="AB1106" s="13">
        <f t="shared" si="56"/>
        <v>1050</v>
      </c>
      <c r="AC1106" s="13">
        <f t="shared" si="55"/>
        <v>1050</v>
      </c>
      <c r="AD1106" s="18" t="s">
        <v>778</v>
      </c>
      <c r="AE1106" s="19" t="s">
        <v>1026</v>
      </c>
      <c r="AF1106" s="18" t="s">
        <v>81</v>
      </c>
      <c r="AG1106" s="13" t="str">
        <f t="shared" si="54"/>
        <v>ものほしざお（きんぞくせい）</v>
      </c>
      <c r="AH1106" s="13" t="s">
        <v>1710</v>
      </c>
    </row>
    <row r="1107" spans="27:34" ht="14.25" x14ac:dyDescent="0.15">
      <c r="AA1107" s="13">
        <f>IF(COUNTIF(AH1107,"*"&amp;検索結果!$B$2&amp;"*"),1,0)</f>
        <v>1</v>
      </c>
      <c r="AB1107" s="13">
        <f t="shared" si="56"/>
        <v>1051</v>
      </c>
      <c r="AC1107" s="13">
        <f t="shared" si="55"/>
        <v>1051</v>
      </c>
      <c r="AD1107" s="18" t="s">
        <v>779</v>
      </c>
      <c r="AE1107" s="45" t="s">
        <v>1023</v>
      </c>
      <c r="AF1107" s="18" t="s">
        <v>108</v>
      </c>
      <c r="AG1107" s="13" t="str">
        <f t="shared" si="54"/>
        <v>ものほしざお（たけせい）</v>
      </c>
      <c r="AH1107" s="13" t="s">
        <v>1711</v>
      </c>
    </row>
    <row r="1108" spans="27:34" ht="14.25" x14ac:dyDescent="0.15">
      <c r="AA1108" s="13">
        <f>IF(COUNTIF(AH1108,"*"&amp;検索結果!$B$2&amp;"*"),1,0)</f>
        <v>1</v>
      </c>
      <c r="AB1108" s="13">
        <f t="shared" si="56"/>
        <v>1052</v>
      </c>
      <c r="AC1108" s="13">
        <f t="shared" si="55"/>
        <v>1052</v>
      </c>
      <c r="AD1108" s="18" t="s">
        <v>780</v>
      </c>
      <c r="AE1108" s="19" t="s">
        <v>1026</v>
      </c>
      <c r="AF1108" s="18" t="s">
        <v>32</v>
      </c>
      <c r="AG1108" s="13" t="str">
        <f t="shared" si="54"/>
        <v>ものほしだい（こんくりーときそつきか）</v>
      </c>
      <c r="AH1108" s="13" t="s">
        <v>1712</v>
      </c>
    </row>
    <row r="1109" spans="27:34" ht="14.25" x14ac:dyDescent="0.15">
      <c r="AA1109" s="13">
        <f>IF(COUNTIF(AH1109,"*"&amp;検索結果!$B$2&amp;"*"),1,0)</f>
        <v>1</v>
      </c>
      <c r="AB1109" s="13">
        <f t="shared" si="56"/>
        <v>1053</v>
      </c>
      <c r="AC1109" s="13">
        <f t="shared" si="55"/>
        <v>1053</v>
      </c>
      <c r="AD1109" s="18" t="s">
        <v>781</v>
      </c>
      <c r="AE1109" s="45" t="s">
        <v>1023</v>
      </c>
      <c r="AF1109" s="18"/>
      <c r="AG1109" s="13" t="str">
        <f t="shared" si="54"/>
        <v>もりかご</v>
      </c>
      <c r="AH1109" s="13" t="s">
        <v>1713</v>
      </c>
    </row>
    <row r="1110" spans="27:34" ht="14.25" x14ac:dyDescent="0.15">
      <c r="AA1110" s="13">
        <f>IF(COUNTIF(AH1110,"*"&amp;検索結果!$B$2&amp;"*"),1,0)</f>
        <v>1</v>
      </c>
      <c r="AB1110" s="13">
        <f t="shared" si="56"/>
        <v>1054</v>
      </c>
      <c r="AC1110" s="13">
        <f t="shared" si="55"/>
        <v>1054</v>
      </c>
      <c r="AD1110" s="18" t="s">
        <v>782</v>
      </c>
      <c r="AE1110" s="19" t="s">
        <v>1026</v>
      </c>
      <c r="AF1110" s="18" t="s">
        <v>153</v>
      </c>
      <c r="AG1110" s="13" t="str">
        <f t="shared" si="54"/>
        <v>もんぴ</v>
      </c>
      <c r="AH1110" s="13" t="s">
        <v>1714</v>
      </c>
    </row>
    <row r="1111" spans="27:34" ht="14.25" x14ac:dyDescent="0.15">
      <c r="AA1111" s="13">
        <f>IF(COUNTIF(AH1111,"*"&amp;検索結果!$B$2&amp;"*"),1,0)</f>
        <v>1</v>
      </c>
      <c r="AB1111" s="13">
        <f t="shared" si="56"/>
        <v>1055</v>
      </c>
      <c r="AC1111" s="13">
        <f t="shared" si="55"/>
        <v>1055</v>
      </c>
      <c r="AD1111" s="31"/>
      <c r="AE1111" s="32"/>
      <c r="AF1111" s="31"/>
      <c r="AG1111" s="13" t="str">
        <f t="shared" si="54"/>
        <v/>
      </c>
      <c r="AH1111" s="13" t="s">
        <v>1066</v>
      </c>
    </row>
    <row r="1112" spans="27:34" ht="14.25" x14ac:dyDescent="0.15">
      <c r="AA1112" s="13">
        <f>IF(COUNTIF(AH1112,"*"&amp;検索結果!$B$2&amp;"*"),1,0)</f>
        <v>1</v>
      </c>
      <c r="AB1112" s="13">
        <f t="shared" si="56"/>
        <v>1056</v>
      </c>
      <c r="AC1112" s="13">
        <f t="shared" si="55"/>
        <v>1056</v>
      </c>
      <c r="AD1112" s="34"/>
      <c r="AE1112" s="32"/>
      <c r="AF1112" s="34"/>
      <c r="AG1112" s="13" t="str">
        <f t="shared" si="54"/>
        <v/>
      </c>
      <c r="AH1112" s="13" t="s">
        <v>1066</v>
      </c>
    </row>
    <row r="1113" spans="27:34" ht="14.25" x14ac:dyDescent="0.15">
      <c r="AA1113" s="13">
        <f>IF(COUNTIF(AH1113,"*"&amp;検索結果!$B$2&amp;"*"),1,0)</f>
        <v>1</v>
      </c>
      <c r="AB1113" s="13">
        <f t="shared" si="56"/>
        <v>1057</v>
      </c>
      <c r="AC1113" s="13">
        <f t="shared" si="55"/>
        <v>1057</v>
      </c>
      <c r="AD1113" s="34"/>
      <c r="AE1113" s="32"/>
      <c r="AF1113" s="34"/>
      <c r="AG1113" s="13" t="str">
        <f t="shared" si="54"/>
        <v/>
      </c>
      <c r="AH1113" s="13" t="s">
        <v>1066</v>
      </c>
    </row>
    <row r="1114" spans="27:34" ht="14.25" x14ac:dyDescent="0.15">
      <c r="AA1114" s="13">
        <f>IF(COUNTIF(AH1114,"*"&amp;検索結果!$B$2&amp;"*"),1,0)</f>
        <v>1</v>
      </c>
      <c r="AB1114" s="13">
        <f t="shared" si="56"/>
        <v>1058</v>
      </c>
      <c r="AC1114" s="13">
        <f t="shared" si="55"/>
        <v>1058</v>
      </c>
      <c r="AD1114" s="34"/>
      <c r="AE1114" s="32"/>
      <c r="AF1114" s="34"/>
      <c r="AG1114" s="13" t="str">
        <f t="shared" si="54"/>
        <v/>
      </c>
      <c r="AH1114" s="13" t="s">
        <v>1066</v>
      </c>
    </row>
    <row r="1115" spans="27:34" ht="14.25" x14ac:dyDescent="0.15">
      <c r="AA1115" s="13">
        <f>IF(COUNTIF(AH1115,"*"&amp;検索結果!$B$2&amp;"*"),1,0)</f>
        <v>1</v>
      </c>
      <c r="AB1115" s="13">
        <f t="shared" si="56"/>
        <v>1059</v>
      </c>
      <c r="AC1115" s="13">
        <f t="shared" si="55"/>
        <v>1059</v>
      </c>
      <c r="AD1115" s="34"/>
      <c r="AE1115" s="32"/>
      <c r="AF1115" s="34"/>
      <c r="AG1115" s="13" t="str">
        <f t="shared" si="54"/>
        <v/>
      </c>
      <c r="AH1115" s="13" t="s">
        <v>1066</v>
      </c>
    </row>
    <row r="1116" spans="27:34" ht="14.25" x14ac:dyDescent="0.15">
      <c r="AA1116" s="13">
        <f>IF(COUNTIF(AH1116,"*"&amp;検索結果!$B$2&amp;"*"),1,0)</f>
        <v>1</v>
      </c>
      <c r="AB1116" s="13">
        <f t="shared" si="56"/>
        <v>1060</v>
      </c>
      <c r="AC1116" s="13">
        <f t="shared" si="55"/>
        <v>1060</v>
      </c>
      <c r="AD1116" s="34"/>
      <c r="AE1116" s="32"/>
      <c r="AF1116" s="34"/>
      <c r="AG1116" s="13" t="str">
        <f t="shared" si="54"/>
        <v/>
      </c>
      <c r="AH1116" s="13" t="s">
        <v>1066</v>
      </c>
    </row>
    <row r="1117" spans="27:34" ht="14.25" x14ac:dyDescent="0.15">
      <c r="AA1117" s="13">
        <f>IF(COUNTIF(AH1117,"*"&amp;検索結果!$B$2&amp;"*"),1,0)</f>
        <v>1</v>
      </c>
      <c r="AB1117" s="13">
        <f t="shared" si="56"/>
        <v>1061</v>
      </c>
      <c r="AC1117" s="13">
        <f t="shared" si="55"/>
        <v>1061</v>
      </c>
      <c r="AD1117" s="34"/>
      <c r="AE1117" s="32"/>
      <c r="AF1117" s="34"/>
      <c r="AG1117" s="13" t="str">
        <f t="shared" si="54"/>
        <v/>
      </c>
      <c r="AH1117" s="13" t="s">
        <v>1066</v>
      </c>
    </row>
    <row r="1118" spans="27:34" ht="14.25" x14ac:dyDescent="0.15">
      <c r="AA1118" s="13">
        <f>IF(COUNTIF(AH1118,"*"&amp;検索結果!$B$2&amp;"*"),1,0)</f>
        <v>1</v>
      </c>
      <c r="AB1118" s="13">
        <f t="shared" si="56"/>
        <v>1062</v>
      </c>
      <c r="AC1118" s="13">
        <f t="shared" si="55"/>
        <v>1062</v>
      </c>
      <c r="AD1118" s="34"/>
      <c r="AE1118" s="32"/>
      <c r="AF1118" s="34"/>
      <c r="AG1118" s="13" t="str">
        <f t="shared" ref="AG1118:AG1176" si="57">PHONETIC(AD1118)</f>
        <v/>
      </c>
      <c r="AH1118" s="13" t="s">
        <v>1066</v>
      </c>
    </row>
    <row r="1119" spans="27:34" ht="14.25" x14ac:dyDescent="0.15">
      <c r="AA1119" s="13">
        <f>IF(COUNTIF(AH1119,"*"&amp;検索結果!$B$2&amp;"*"),1,0)</f>
        <v>1</v>
      </c>
      <c r="AB1119" s="13">
        <f t="shared" si="56"/>
        <v>1063</v>
      </c>
      <c r="AC1119" s="13">
        <f t="shared" si="55"/>
        <v>1063</v>
      </c>
      <c r="AD1119" s="34"/>
      <c r="AE1119" s="32"/>
      <c r="AF1119" s="34"/>
      <c r="AG1119" s="13" t="str">
        <f t="shared" si="57"/>
        <v/>
      </c>
      <c r="AH1119" s="13" t="s">
        <v>1066</v>
      </c>
    </row>
    <row r="1120" spans="27:34" ht="14.25" x14ac:dyDescent="0.15">
      <c r="AA1120" s="13">
        <f>IF(COUNTIF(AH1120,"*"&amp;検索結果!$B$2&amp;"*"),1,0)</f>
        <v>1</v>
      </c>
      <c r="AB1120" s="13">
        <f t="shared" si="56"/>
        <v>1064</v>
      </c>
      <c r="AC1120" s="13">
        <f t="shared" si="55"/>
        <v>1064</v>
      </c>
      <c r="AD1120" s="34"/>
      <c r="AE1120" s="32"/>
      <c r="AF1120" s="34"/>
      <c r="AG1120" s="13" t="str">
        <f t="shared" si="57"/>
        <v/>
      </c>
      <c r="AH1120" s="13" t="s">
        <v>1066</v>
      </c>
    </row>
    <row r="1121" spans="27:34" ht="14.25" x14ac:dyDescent="0.15">
      <c r="AA1121" s="13">
        <f>IF(COUNTIF(AH1121,"*"&amp;検索結果!$B$2&amp;"*"),1,0)</f>
        <v>1</v>
      </c>
      <c r="AB1121" s="13">
        <f t="shared" si="56"/>
        <v>1065</v>
      </c>
      <c r="AC1121" s="13">
        <f t="shared" si="55"/>
        <v>1065</v>
      </c>
      <c r="AD1121" s="34"/>
      <c r="AE1121" s="32"/>
      <c r="AF1121" s="34"/>
      <c r="AG1121" s="13" t="str">
        <f t="shared" si="57"/>
        <v/>
      </c>
      <c r="AH1121" s="13" t="s">
        <v>1066</v>
      </c>
    </row>
    <row r="1122" spans="27:34" ht="17.25" x14ac:dyDescent="0.15">
      <c r="AA1122" s="13">
        <f>IF(COUNTIF(AH1122,"*"&amp;検索結果!$B$2&amp;"*"),1,0)</f>
        <v>0</v>
      </c>
      <c r="AB1122" s="13">
        <f t="shared" si="56"/>
        <v>1065</v>
      </c>
      <c r="AC1122" s="13" t="str">
        <f t="shared" ref="AC1122:AC1185" si="58">IF(AA1122&lt;&gt;0,AB1122,"")</f>
        <v/>
      </c>
      <c r="AD1122" s="38" t="s">
        <v>783</v>
      </c>
      <c r="AE1122" s="43"/>
      <c r="AF1122" s="15"/>
      <c r="AG1122" s="13" t="str">
        <f t="shared" si="57"/>
        <v>や</v>
      </c>
      <c r="AH1122" s="13"/>
    </row>
    <row r="1123" spans="27:34" ht="14.25" x14ac:dyDescent="0.15">
      <c r="AA1123" s="13">
        <f>IF(COUNTIF(AH1123,"*"&amp;検索結果!$B$2&amp;"*"),1,0)</f>
        <v>1</v>
      </c>
      <c r="AB1123" s="13">
        <f t="shared" si="56"/>
        <v>1066</v>
      </c>
      <c r="AC1123" s="13">
        <f t="shared" si="58"/>
        <v>1066</v>
      </c>
      <c r="AD1123" s="18" t="s">
        <v>784</v>
      </c>
      <c r="AE1123" s="24" t="s">
        <v>1024</v>
      </c>
      <c r="AF1123" s="18"/>
      <c r="AG1123" s="13" t="str">
        <f t="shared" si="57"/>
        <v>やかん</v>
      </c>
      <c r="AH1123" s="13" t="s">
        <v>1715</v>
      </c>
    </row>
    <row r="1124" spans="27:34" ht="27" x14ac:dyDescent="0.15">
      <c r="AA1124" s="13">
        <f>IF(COUNTIF(AH1124,"*"&amp;検索結果!$B$2&amp;"*"),1,0)</f>
        <v>1</v>
      </c>
      <c r="AB1124" s="13">
        <f t="shared" si="56"/>
        <v>1067</v>
      </c>
      <c r="AC1124" s="13">
        <f t="shared" si="58"/>
        <v>1067</v>
      </c>
      <c r="AD1124" s="18" t="s">
        <v>785</v>
      </c>
      <c r="AE1124" s="19" t="s">
        <v>1025</v>
      </c>
      <c r="AF1124" s="18" t="s">
        <v>13</v>
      </c>
      <c r="AG1124" s="13" t="str">
        <f t="shared" si="57"/>
        <v>やきにくようこんろ（ばーべきゅーようこんろ）</v>
      </c>
      <c r="AH1124" s="13" t="s">
        <v>1716</v>
      </c>
    </row>
    <row r="1125" spans="27:34" ht="14.25" x14ac:dyDescent="0.15">
      <c r="AA1125" s="13">
        <f>IF(COUNTIF(AH1125,"*"&amp;検索結果!$B$2&amp;"*"),1,0)</f>
        <v>1</v>
      </c>
      <c r="AB1125" s="13">
        <f t="shared" si="56"/>
        <v>1068</v>
      </c>
      <c r="AC1125" s="13">
        <f t="shared" si="58"/>
        <v>1068</v>
      </c>
      <c r="AD1125" s="22" t="s">
        <v>786</v>
      </c>
      <c r="AE1125" s="45" t="s">
        <v>1023</v>
      </c>
      <c r="AF1125" s="22"/>
      <c r="AG1125" s="13" t="str">
        <f t="shared" si="57"/>
        <v>やきゅうのぼーる</v>
      </c>
      <c r="AH1125" s="13" t="s">
        <v>1717</v>
      </c>
    </row>
    <row r="1126" spans="27:34" ht="14.25" x14ac:dyDescent="0.15">
      <c r="AA1126" s="13">
        <f>IF(COUNTIF(AH1126,"*"&amp;検索結果!$B$2&amp;"*"),1,0)</f>
        <v>1</v>
      </c>
      <c r="AB1126" s="13">
        <f t="shared" si="56"/>
        <v>1069</v>
      </c>
      <c r="AC1126" s="13">
        <f t="shared" si="58"/>
        <v>1069</v>
      </c>
      <c r="AD1126" s="34"/>
      <c r="AE1126" s="32"/>
      <c r="AF1126" s="34"/>
      <c r="AG1126" s="13" t="str">
        <f t="shared" si="57"/>
        <v/>
      </c>
      <c r="AH1126" s="13" t="s">
        <v>1066</v>
      </c>
    </row>
    <row r="1127" spans="27:34" ht="14.25" x14ac:dyDescent="0.15">
      <c r="AA1127" s="13">
        <f>IF(COUNTIF(AH1127,"*"&amp;検索結果!$B$2&amp;"*"),1,0)</f>
        <v>1</v>
      </c>
      <c r="AB1127" s="13">
        <f t="shared" si="56"/>
        <v>1070</v>
      </c>
      <c r="AC1127" s="13">
        <f t="shared" si="58"/>
        <v>1070</v>
      </c>
      <c r="AD1127" s="34"/>
      <c r="AE1127" s="32"/>
      <c r="AF1127" s="34"/>
      <c r="AG1127" s="13" t="str">
        <f t="shared" si="57"/>
        <v/>
      </c>
      <c r="AH1127" s="13" t="s">
        <v>1066</v>
      </c>
    </row>
    <row r="1128" spans="27:34" ht="14.25" x14ac:dyDescent="0.15">
      <c r="AA1128" s="13">
        <f>IF(COUNTIF(AH1128,"*"&amp;検索結果!$B$2&amp;"*"),1,0)</f>
        <v>1</v>
      </c>
      <c r="AB1128" s="13">
        <f t="shared" si="56"/>
        <v>1071</v>
      </c>
      <c r="AC1128" s="13">
        <f t="shared" si="58"/>
        <v>1071</v>
      </c>
      <c r="AD1128" s="34"/>
      <c r="AE1128" s="32"/>
      <c r="AF1128" s="34"/>
      <c r="AG1128" s="13" t="str">
        <f t="shared" si="57"/>
        <v/>
      </c>
      <c r="AH1128" s="13" t="s">
        <v>1066</v>
      </c>
    </row>
    <row r="1129" spans="27:34" ht="14.25" x14ac:dyDescent="0.15">
      <c r="AA1129" s="13">
        <f>IF(COUNTIF(AH1129,"*"&amp;検索結果!$B$2&amp;"*"),1,0)</f>
        <v>1</v>
      </c>
      <c r="AB1129" s="13">
        <f t="shared" si="56"/>
        <v>1072</v>
      </c>
      <c r="AC1129" s="13">
        <f t="shared" si="58"/>
        <v>1072</v>
      </c>
      <c r="AD1129" s="34"/>
      <c r="AE1129" s="32"/>
      <c r="AF1129" s="34"/>
      <c r="AG1129" s="13" t="str">
        <f t="shared" si="57"/>
        <v/>
      </c>
      <c r="AH1129" s="13" t="s">
        <v>1066</v>
      </c>
    </row>
    <row r="1130" spans="27:34" ht="14.25" x14ac:dyDescent="0.15">
      <c r="AA1130" s="13">
        <f>IF(COUNTIF(AH1130,"*"&amp;検索結果!$B$2&amp;"*"),1,0)</f>
        <v>1</v>
      </c>
      <c r="AB1130" s="13">
        <f t="shared" si="56"/>
        <v>1073</v>
      </c>
      <c r="AC1130" s="13">
        <f t="shared" si="58"/>
        <v>1073</v>
      </c>
      <c r="AD1130" s="34"/>
      <c r="AE1130" s="32"/>
      <c r="AF1130" s="34"/>
      <c r="AG1130" s="13" t="str">
        <f t="shared" si="57"/>
        <v/>
      </c>
      <c r="AH1130" s="13" t="s">
        <v>1066</v>
      </c>
    </row>
    <row r="1131" spans="27:34" ht="17.25" x14ac:dyDescent="0.15">
      <c r="AA1131" s="13">
        <f>IF(COUNTIF(AH1131,"*"&amp;検索結果!$B$2&amp;"*"),1,0)</f>
        <v>0</v>
      </c>
      <c r="AB1131" s="13">
        <f t="shared" si="56"/>
        <v>1073</v>
      </c>
      <c r="AC1131" s="13" t="str">
        <f t="shared" si="58"/>
        <v/>
      </c>
      <c r="AD1131" s="38" t="s">
        <v>787</v>
      </c>
      <c r="AE1131" s="43"/>
      <c r="AF1131" s="15"/>
      <c r="AG1131" s="13" t="str">
        <f t="shared" si="57"/>
        <v>ゆ</v>
      </c>
      <c r="AH1131" s="13"/>
    </row>
    <row r="1132" spans="27:34" ht="40.5" x14ac:dyDescent="0.15">
      <c r="AA1132" s="13">
        <f>IF(COUNTIF(AH1132,"*"&amp;検索結果!$B$2&amp;"*"),1,0)</f>
        <v>1</v>
      </c>
      <c r="AB1132" s="13">
        <f t="shared" si="56"/>
        <v>1074</v>
      </c>
      <c r="AC1132" s="13">
        <f t="shared" si="58"/>
        <v>1074</v>
      </c>
      <c r="AD1132" s="18" t="s">
        <v>788</v>
      </c>
      <c r="AE1132" s="47" t="s">
        <v>33</v>
      </c>
      <c r="AF1132" s="18" t="s">
        <v>938</v>
      </c>
      <c r="AG1132" s="13" t="str">
        <f t="shared" si="57"/>
        <v>ゆかた</v>
      </c>
      <c r="AH1132" s="13" t="s">
        <v>1718</v>
      </c>
    </row>
    <row r="1133" spans="27:34" ht="14.25" x14ac:dyDescent="0.15">
      <c r="AA1133" s="13">
        <f>IF(COUNTIF(AH1133,"*"&amp;検索結果!$B$2&amp;"*"),1,0)</f>
        <v>1</v>
      </c>
      <c r="AB1133" s="13">
        <f t="shared" si="56"/>
        <v>1075</v>
      </c>
      <c r="AC1133" s="13">
        <f t="shared" si="58"/>
        <v>1075</v>
      </c>
      <c r="AD1133" s="18" t="s">
        <v>789</v>
      </c>
      <c r="AE1133" s="24" t="s">
        <v>1024</v>
      </c>
      <c r="AF1133" s="18" t="s">
        <v>161</v>
      </c>
      <c r="AG1133" s="13" t="str">
        <f t="shared" si="57"/>
        <v>ゆのみちゃわん</v>
      </c>
      <c r="AH1133" s="13" t="s">
        <v>1719</v>
      </c>
    </row>
    <row r="1134" spans="27:34" ht="27" x14ac:dyDescent="0.15">
      <c r="AA1134" s="13">
        <f>IF(COUNTIF(AH1134,"*"&amp;検索結果!$B$2&amp;"*"),1,0)</f>
        <v>1</v>
      </c>
      <c r="AB1134" s="13">
        <f t="shared" si="56"/>
        <v>1076</v>
      </c>
      <c r="AC1134" s="13">
        <f t="shared" si="58"/>
        <v>1076</v>
      </c>
      <c r="AD1134" s="18" t="s">
        <v>790</v>
      </c>
      <c r="AE1134" s="19" t="s">
        <v>1025</v>
      </c>
      <c r="AF1134" s="18" t="s">
        <v>105</v>
      </c>
      <c r="AG1134" s="13" t="str">
        <f t="shared" si="57"/>
        <v>ゆわかしき</v>
      </c>
      <c r="AH1134" s="13" t="s">
        <v>1720</v>
      </c>
    </row>
    <row r="1135" spans="27:34" ht="14.25" x14ac:dyDescent="0.15">
      <c r="AA1135" s="13">
        <f>IF(COUNTIF(AH1135,"*"&amp;検索結果!$B$2&amp;"*"),1,0)</f>
        <v>1</v>
      </c>
      <c r="AB1135" s="13">
        <f t="shared" si="56"/>
        <v>1077</v>
      </c>
      <c r="AC1135" s="13">
        <f t="shared" si="58"/>
        <v>1077</v>
      </c>
      <c r="AD1135" s="34"/>
      <c r="AE1135" s="32"/>
      <c r="AF1135" s="34"/>
      <c r="AG1135" s="13" t="str">
        <f t="shared" si="57"/>
        <v/>
      </c>
      <c r="AH1135" s="13" t="s">
        <v>1066</v>
      </c>
    </row>
    <row r="1136" spans="27:34" ht="14.25" x14ac:dyDescent="0.15">
      <c r="AA1136" s="13">
        <f>IF(COUNTIF(AH1136,"*"&amp;検索結果!$B$2&amp;"*"),1,0)</f>
        <v>1</v>
      </c>
      <c r="AB1136" s="13">
        <f t="shared" si="56"/>
        <v>1078</v>
      </c>
      <c r="AC1136" s="13">
        <f t="shared" si="58"/>
        <v>1078</v>
      </c>
      <c r="AD1136" s="34"/>
      <c r="AE1136" s="32"/>
      <c r="AF1136" s="34"/>
      <c r="AG1136" s="13" t="str">
        <f t="shared" si="57"/>
        <v/>
      </c>
      <c r="AH1136" s="13" t="s">
        <v>1066</v>
      </c>
    </row>
    <row r="1137" spans="27:34" ht="14.25" x14ac:dyDescent="0.15">
      <c r="AA1137" s="13">
        <f>IF(COUNTIF(AH1137,"*"&amp;検索結果!$B$2&amp;"*"),1,0)</f>
        <v>1</v>
      </c>
      <c r="AB1137" s="13">
        <f t="shared" si="56"/>
        <v>1079</v>
      </c>
      <c r="AC1137" s="13">
        <f t="shared" si="58"/>
        <v>1079</v>
      </c>
      <c r="AD1137" s="34"/>
      <c r="AE1137" s="32"/>
      <c r="AF1137" s="34"/>
      <c r="AG1137" s="13" t="str">
        <f t="shared" si="57"/>
        <v/>
      </c>
      <c r="AH1137" s="13" t="s">
        <v>1066</v>
      </c>
    </row>
    <row r="1138" spans="27:34" ht="14.25" x14ac:dyDescent="0.15">
      <c r="AA1138" s="13">
        <f>IF(COUNTIF(AH1138,"*"&amp;検索結果!$B$2&amp;"*"),1,0)</f>
        <v>1</v>
      </c>
      <c r="AB1138" s="13">
        <f t="shared" si="56"/>
        <v>1080</v>
      </c>
      <c r="AC1138" s="13">
        <f t="shared" si="58"/>
        <v>1080</v>
      </c>
      <c r="AD1138" s="34"/>
      <c r="AE1138" s="32"/>
      <c r="AF1138" s="34"/>
      <c r="AG1138" s="13" t="str">
        <f t="shared" si="57"/>
        <v/>
      </c>
      <c r="AH1138" s="13" t="s">
        <v>1066</v>
      </c>
    </row>
    <row r="1139" spans="27:34" ht="14.25" x14ac:dyDescent="0.15">
      <c r="AA1139" s="13">
        <f>IF(COUNTIF(AH1139,"*"&amp;検索結果!$B$2&amp;"*"),1,0)</f>
        <v>1</v>
      </c>
      <c r="AB1139" s="13">
        <f t="shared" si="56"/>
        <v>1081</v>
      </c>
      <c r="AC1139" s="13">
        <f t="shared" si="58"/>
        <v>1081</v>
      </c>
      <c r="AD1139" s="34"/>
      <c r="AE1139" s="32"/>
      <c r="AF1139" s="34"/>
      <c r="AG1139" s="13" t="str">
        <f t="shared" si="57"/>
        <v/>
      </c>
      <c r="AH1139" s="13" t="s">
        <v>1066</v>
      </c>
    </row>
    <row r="1140" spans="27:34" ht="14.25" x14ac:dyDescent="0.15">
      <c r="AA1140" s="13">
        <f>IF(COUNTIF(AH1140,"*"&amp;検索結果!$B$2&amp;"*"),1,0)</f>
        <v>1</v>
      </c>
      <c r="AB1140" s="13">
        <f t="shared" si="56"/>
        <v>1082</v>
      </c>
      <c r="AC1140" s="13">
        <f t="shared" si="58"/>
        <v>1082</v>
      </c>
      <c r="AD1140" s="34"/>
      <c r="AE1140" s="32"/>
      <c r="AF1140" s="34"/>
      <c r="AG1140" s="13" t="str">
        <f t="shared" si="57"/>
        <v/>
      </c>
      <c r="AH1140" s="13" t="s">
        <v>1066</v>
      </c>
    </row>
    <row r="1141" spans="27:34" ht="14.25" x14ac:dyDescent="0.15">
      <c r="AA1141" s="13">
        <f>IF(COUNTIF(AH1141,"*"&amp;検索結果!$B$2&amp;"*"),1,0)</f>
        <v>1</v>
      </c>
      <c r="AB1141" s="13">
        <f t="shared" si="56"/>
        <v>1083</v>
      </c>
      <c r="AC1141" s="13">
        <f t="shared" si="58"/>
        <v>1083</v>
      </c>
      <c r="AD1141" s="34"/>
      <c r="AE1141" s="32"/>
      <c r="AF1141" s="34"/>
      <c r="AG1141" s="13" t="str">
        <f t="shared" si="57"/>
        <v/>
      </c>
      <c r="AH1141" s="13" t="s">
        <v>1066</v>
      </c>
    </row>
    <row r="1142" spans="27:34" ht="17.25" x14ac:dyDescent="0.15">
      <c r="AA1142" s="13">
        <f>IF(COUNTIF(AH1142,"*"&amp;検索結果!$B$2&amp;"*"),1,0)</f>
        <v>0</v>
      </c>
      <c r="AB1142" s="13">
        <f t="shared" si="56"/>
        <v>1083</v>
      </c>
      <c r="AC1142" s="13" t="str">
        <f t="shared" si="58"/>
        <v/>
      </c>
      <c r="AD1142" s="38" t="s">
        <v>791</v>
      </c>
      <c r="AE1142" s="43"/>
      <c r="AF1142" s="15"/>
      <c r="AG1142" s="13" t="str">
        <f t="shared" si="57"/>
        <v>よ</v>
      </c>
      <c r="AH1142" s="13"/>
    </row>
    <row r="1143" spans="27:34" ht="14.25" x14ac:dyDescent="0.15">
      <c r="AA1143" s="13">
        <f>IF(COUNTIF(AH1143,"*"&amp;検索結果!$B$2&amp;"*"),1,0)</f>
        <v>1</v>
      </c>
      <c r="AB1143" s="13">
        <f t="shared" si="56"/>
        <v>1084</v>
      </c>
      <c r="AC1143" s="13">
        <f t="shared" si="58"/>
        <v>1084</v>
      </c>
      <c r="AD1143" s="18" t="s">
        <v>792</v>
      </c>
      <c r="AE1143" s="45" t="s">
        <v>1023</v>
      </c>
      <c r="AF1143" s="18"/>
      <c r="AG1143" s="13" t="str">
        <f t="shared" si="57"/>
        <v>よーぐるとのふた（あるみせい）</v>
      </c>
      <c r="AH1143" s="13" t="s">
        <v>1721</v>
      </c>
    </row>
    <row r="1144" spans="27:34" ht="27" x14ac:dyDescent="0.15">
      <c r="AA1144" s="13">
        <f>IF(COUNTIF(AH1144,"*"&amp;検索結果!$B$2&amp;"*"),1,0)</f>
        <v>1</v>
      </c>
      <c r="AB1144" s="13">
        <f t="shared" si="56"/>
        <v>1085</v>
      </c>
      <c r="AC1144" s="13">
        <f t="shared" si="58"/>
        <v>1085</v>
      </c>
      <c r="AD1144" s="18" t="s">
        <v>868</v>
      </c>
      <c r="AE1144" s="44" t="s">
        <v>1028</v>
      </c>
      <c r="AF1144" s="18" t="s">
        <v>148</v>
      </c>
      <c r="AG1144" s="13" t="str">
        <f t="shared" si="57"/>
        <v>よーぐるとのようき・ふた（ぷらせい）</v>
      </c>
      <c r="AH1144" s="13" t="s">
        <v>1722</v>
      </c>
    </row>
    <row r="1145" spans="27:34" ht="14.25" x14ac:dyDescent="0.15">
      <c r="AA1145" s="13">
        <f>IF(COUNTIF(AH1145,"*"&amp;検索結果!$B$2&amp;"*"),1,0)</f>
        <v>1</v>
      </c>
      <c r="AB1145" s="13">
        <f t="shared" si="56"/>
        <v>1086</v>
      </c>
      <c r="AC1145" s="13">
        <f t="shared" si="58"/>
        <v>1086</v>
      </c>
      <c r="AD1145" s="18" t="s">
        <v>986</v>
      </c>
      <c r="AE1145" s="19" t="s">
        <v>1026</v>
      </c>
      <c r="AF1145" s="18" t="s">
        <v>104</v>
      </c>
      <c r="AG1145" s="13" t="str">
        <f t="shared" si="57"/>
        <v>よくそう（ＦＲＰはふか）</v>
      </c>
      <c r="AH1145" s="13" t="s">
        <v>1723</v>
      </c>
    </row>
    <row r="1146" spans="27:34" ht="40.5" x14ac:dyDescent="0.15">
      <c r="AA1146" s="13">
        <f>IF(COUNTIF(AH1146,"*"&amp;検索結果!$B$2&amp;"*"),1,0)</f>
        <v>1</v>
      </c>
      <c r="AB1146" s="13">
        <f t="shared" si="56"/>
        <v>1087</v>
      </c>
      <c r="AC1146" s="13">
        <f t="shared" si="58"/>
        <v>1087</v>
      </c>
      <c r="AD1146" s="18" t="s">
        <v>793</v>
      </c>
      <c r="AE1146" s="45" t="s">
        <v>1023</v>
      </c>
      <c r="AF1146" s="18" t="s">
        <v>116</v>
      </c>
      <c r="AG1146" s="13" t="str">
        <f t="shared" si="57"/>
        <v>よしず</v>
      </c>
      <c r="AH1146" s="13" t="s">
        <v>1724</v>
      </c>
    </row>
    <row r="1147" spans="27:34" ht="14.25" x14ac:dyDescent="0.15">
      <c r="AA1147" s="13">
        <f>IF(COUNTIF(AH1147,"*"&amp;検索結果!$B$2&amp;"*"),1,0)</f>
        <v>1</v>
      </c>
      <c r="AB1147" s="13">
        <f t="shared" si="56"/>
        <v>1088</v>
      </c>
      <c r="AC1147" s="13">
        <f t="shared" si="58"/>
        <v>1088</v>
      </c>
      <c r="AD1147" s="18" t="s">
        <v>793</v>
      </c>
      <c r="AE1147" s="19" t="s">
        <v>1026</v>
      </c>
      <c r="AF1147" s="18" t="s">
        <v>115</v>
      </c>
      <c r="AG1147" s="13" t="str">
        <f t="shared" si="57"/>
        <v>よしず</v>
      </c>
      <c r="AH1147" s="13" t="s">
        <v>1724</v>
      </c>
    </row>
    <row r="1148" spans="27:34" ht="14.25" x14ac:dyDescent="0.15">
      <c r="AA1148" s="13">
        <f>IF(COUNTIF(AH1148,"*"&amp;検索結果!$B$2&amp;"*"),1,0)</f>
        <v>1</v>
      </c>
      <c r="AB1148" s="13">
        <f t="shared" si="56"/>
        <v>1089</v>
      </c>
      <c r="AC1148" s="13">
        <f t="shared" si="58"/>
        <v>1089</v>
      </c>
      <c r="AD1148" s="18" t="s">
        <v>794</v>
      </c>
      <c r="AE1148" s="21" t="s">
        <v>1</v>
      </c>
      <c r="AF1148" s="22"/>
      <c r="AG1148" s="13" t="str">
        <f t="shared" si="57"/>
        <v>よっと</v>
      </c>
      <c r="AH1148" s="13" t="s">
        <v>1725</v>
      </c>
    </row>
    <row r="1149" spans="27:34" ht="14.25" x14ac:dyDescent="0.15">
      <c r="AA1149" s="13">
        <f>IF(COUNTIF(AH1149,"*"&amp;検索結果!$B$2&amp;"*"),1,0)</f>
        <v>1</v>
      </c>
      <c r="AB1149" s="13">
        <f t="shared" si="56"/>
        <v>1090</v>
      </c>
      <c r="AC1149" s="13">
        <f t="shared" si="58"/>
        <v>1090</v>
      </c>
      <c r="AD1149" s="34"/>
      <c r="AE1149" s="32"/>
      <c r="AF1149" s="34"/>
      <c r="AG1149" s="13" t="str">
        <f t="shared" si="57"/>
        <v/>
      </c>
      <c r="AH1149" s="13" t="s">
        <v>1066</v>
      </c>
    </row>
    <row r="1150" spans="27:34" ht="14.25" x14ac:dyDescent="0.15">
      <c r="AA1150" s="13">
        <f>IF(COUNTIF(AH1150,"*"&amp;検索結果!$B$2&amp;"*"),1,0)</f>
        <v>1</v>
      </c>
      <c r="AB1150" s="13">
        <f t="shared" si="56"/>
        <v>1091</v>
      </c>
      <c r="AC1150" s="13">
        <f t="shared" si="58"/>
        <v>1091</v>
      </c>
      <c r="AD1150" s="34"/>
      <c r="AE1150" s="32"/>
      <c r="AF1150" s="34"/>
      <c r="AG1150" s="13" t="str">
        <f t="shared" si="57"/>
        <v/>
      </c>
      <c r="AH1150" s="13" t="s">
        <v>1066</v>
      </c>
    </row>
    <row r="1151" spans="27:34" ht="14.25" x14ac:dyDescent="0.15">
      <c r="AA1151" s="13">
        <f>IF(COUNTIF(AH1151,"*"&amp;検索結果!$B$2&amp;"*"),1,0)</f>
        <v>1</v>
      </c>
      <c r="AB1151" s="13">
        <f t="shared" si="56"/>
        <v>1092</v>
      </c>
      <c r="AC1151" s="13">
        <f t="shared" si="58"/>
        <v>1092</v>
      </c>
      <c r="AD1151" s="34"/>
      <c r="AE1151" s="32"/>
      <c r="AF1151" s="34"/>
      <c r="AG1151" s="13" t="str">
        <f t="shared" si="57"/>
        <v/>
      </c>
      <c r="AH1151" s="13" t="s">
        <v>1066</v>
      </c>
    </row>
    <row r="1152" spans="27:34" ht="14.25" x14ac:dyDescent="0.15">
      <c r="AA1152" s="13">
        <f>IF(COUNTIF(AH1152,"*"&amp;検索結果!$B$2&amp;"*"),1,0)</f>
        <v>1</v>
      </c>
      <c r="AB1152" s="13">
        <f t="shared" si="56"/>
        <v>1093</v>
      </c>
      <c r="AC1152" s="13">
        <f t="shared" si="58"/>
        <v>1093</v>
      </c>
      <c r="AD1152" s="34"/>
      <c r="AE1152" s="32"/>
      <c r="AF1152" s="34"/>
      <c r="AG1152" s="13" t="str">
        <f t="shared" si="57"/>
        <v/>
      </c>
      <c r="AH1152" s="13" t="s">
        <v>1066</v>
      </c>
    </row>
    <row r="1153" spans="27:34" ht="14.25" x14ac:dyDescent="0.15">
      <c r="AA1153" s="13">
        <f>IF(COUNTIF(AH1153,"*"&amp;検索結果!$B$2&amp;"*"),1,0)</f>
        <v>1</v>
      </c>
      <c r="AB1153" s="13">
        <f t="shared" si="56"/>
        <v>1094</v>
      </c>
      <c r="AC1153" s="13">
        <f t="shared" si="58"/>
        <v>1094</v>
      </c>
      <c r="AD1153" s="34"/>
      <c r="AE1153" s="32"/>
      <c r="AF1153" s="34"/>
      <c r="AG1153" s="13" t="str">
        <f t="shared" si="57"/>
        <v/>
      </c>
      <c r="AH1153" s="13" t="s">
        <v>1066</v>
      </c>
    </row>
    <row r="1154" spans="27:34" ht="14.25" x14ac:dyDescent="0.15">
      <c r="AA1154" s="13">
        <f>IF(COUNTIF(AH1154,"*"&amp;検索結果!$B$2&amp;"*"),1,0)</f>
        <v>1</v>
      </c>
      <c r="AB1154" s="13">
        <f t="shared" si="56"/>
        <v>1095</v>
      </c>
      <c r="AC1154" s="13">
        <f t="shared" si="58"/>
        <v>1095</v>
      </c>
      <c r="AD1154" s="34"/>
      <c r="AE1154" s="32"/>
      <c r="AF1154" s="34"/>
      <c r="AG1154" s="13" t="str">
        <f t="shared" si="57"/>
        <v/>
      </c>
      <c r="AH1154" s="13" t="s">
        <v>1066</v>
      </c>
    </row>
    <row r="1155" spans="27:34" ht="14.25" x14ac:dyDescent="0.15">
      <c r="AA1155" s="13">
        <f>IF(COUNTIF(AH1155,"*"&amp;検索結果!$B$2&amp;"*"),1,0)</f>
        <v>1</v>
      </c>
      <c r="AB1155" s="13">
        <f t="shared" si="56"/>
        <v>1096</v>
      </c>
      <c r="AC1155" s="13">
        <f t="shared" si="58"/>
        <v>1096</v>
      </c>
      <c r="AD1155" s="34"/>
      <c r="AE1155" s="32"/>
      <c r="AF1155" s="34"/>
      <c r="AG1155" s="13" t="str">
        <f t="shared" si="57"/>
        <v/>
      </c>
      <c r="AH1155" s="13" t="s">
        <v>1066</v>
      </c>
    </row>
    <row r="1156" spans="27:34" ht="17.25" x14ac:dyDescent="0.15">
      <c r="AA1156" s="13">
        <f>IF(COUNTIF(AH1156,"*"&amp;検索結果!$B$2&amp;"*"),1,0)</f>
        <v>0</v>
      </c>
      <c r="AB1156" s="13">
        <f t="shared" ref="AB1156:AB1219" si="59">IF(AA1156&lt;&gt;0,AB1155+AA1156,AB1155)</f>
        <v>1096</v>
      </c>
      <c r="AC1156" s="13" t="str">
        <f t="shared" si="58"/>
        <v/>
      </c>
      <c r="AD1156" s="38" t="s">
        <v>795</v>
      </c>
      <c r="AE1156" s="43"/>
      <c r="AF1156" s="15"/>
      <c r="AG1156" s="13" t="str">
        <f t="shared" si="57"/>
        <v>ら</v>
      </c>
      <c r="AH1156" s="13"/>
    </row>
    <row r="1157" spans="27:34" ht="14.25" x14ac:dyDescent="0.15">
      <c r="AA1157" s="13">
        <f>IF(COUNTIF(AH1157,"*"&amp;検索結果!$B$2&amp;"*"),1,0)</f>
        <v>1</v>
      </c>
      <c r="AB1157" s="13">
        <f t="shared" si="59"/>
        <v>1097</v>
      </c>
      <c r="AC1157" s="13">
        <f t="shared" si="58"/>
        <v>1097</v>
      </c>
      <c r="AD1157" s="18" t="s">
        <v>796</v>
      </c>
      <c r="AE1157" s="24" t="s">
        <v>1024</v>
      </c>
      <c r="AF1157" s="18" t="s">
        <v>990</v>
      </c>
      <c r="AG1157" s="13" t="str">
        <f t="shared" si="57"/>
        <v>らいたー（きんぞくせい）</v>
      </c>
      <c r="AH1157" s="13" t="s">
        <v>1726</v>
      </c>
    </row>
    <row r="1158" spans="27:34" ht="27" x14ac:dyDescent="0.15">
      <c r="AA1158" s="13">
        <f>IF(COUNTIF(AH1158,"*"&amp;検索結果!$B$2&amp;"*"),1,0)</f>
        <v>1</v>
      </c>
      <c r="AB1158" s="13">
        <f t="shared" si="59"/>
        <v>1098</v>
      </c>
      <c r="AC1158" s="13">
        <f t="shared" si="58"/>
        <v>1098</v>
      </c>
      <c r="AD1158" s="18" t="s">
        <v>797</v>
      </c>
      <c r="AE1158" s="24" t="s">
        <v>1024</v>
      </c>
      <c r="AF1158" s="18" t="s">
        <v>1016</v>
      </c>
      <c r="AG1158" s="13" t="str">
        <f t="shared" si="57"/>
        <v>らいたー（つかいすて）</v>
      </c>
      <c r="AH1158" s="13" t="s">
        <v>1727</v>
      </c>
    </row>
    <row r="1159" spans="27:34" ht="14.25" x14ac:dyDescent="0.15">
      <c r="AA1159" s="13">
        <f>IF(COUNTIF(AH1159,"*"&amp;検索結果!$B$2&amp;"*"),1,0)</f>
        <v>1</v>
      </c>
      <c r="AB1159" s="13">
        <f t="shared" si="59"/>
        <v>1099</v>
      </c>
      <c r="AC1159" s="13">
        <f t="shared" si="58"/>
        <v>1099</v>
      </c>
      <c r="AD1159" s="18" t="s">
        <v>798</v>
      </c>
      <c r="AE1159" s="45" t="s">
        <v>1023</v>
      </c>
      <c r="AF1159" s="18"/>
      <c r="AG1159" s="13" t="str">
        <f t="shared" si="57"/>
        <v>らいなー（ぷらもでるのわく）</v>
      </c>
      <c r="AH1159" s="13" t="s">
        <v>1728</v>
      </c>
    </row>
    <row r="1160" spans="27:34" ht="27" x14ac:dyDescent="0.15">
      <c r="AA1160" s="13">
        <f>IF(COUNTIF(AH1160,"*"&amp;検索結果!$B$2&amp;"*"),1,0)</f>
        <v>1</v>
      </c>
      <c r="AB1160" s="13">
        <f t="shared" si="59"/>
        <v>1100</v>
      </c>
      <c r="AC1160" s="13">
        <f t="shared" si="58"/>
        <v>1100</v>
      </c>
      <c r="AD1160" s="18" t="s">
        <v>799</v>
      </c>
      <c r="AE1160" s="24" t="s">
        <v>1025</v>
      </c>
      <c r="AF1160" s="18" t="s">
        <v>1033</v>
      </c>
      <c r="AG1160" s="13" t="str">
        <f t="shared" si="57"/>
        <v>らじお・らじかせ</v>
      </c>
      <c r="AH1160" s="13" t="s">
        <v>1729</v>
      </c>
    </row>
    <row r="1161" spans="27:34" ht="14.25" x14ac:dyDescent="0.15">
      <c r="AA1161" s="13">
        <f>IF(COUNTIF(AH1161,"*"&amp;検索結果!$B$2&amp;"*"),1,0)</f>
        <v>1</v>
      </c>
      <c r="AB1161" s="13">
        <f t="shared" si="59"/>
        <v>1101</v>
      </c>
      <c r="AC1161" s="13">
        <f t="shared" si="58"/>
        <v>1101</v>
      </c>
      <c r="AD1161" s="18" t="s">
        <v>800</v>
      </c>
      <c r="AE1161" s="24" t="s">
        <v>1024</v>
      </c>
      <c r="AF1161" s="18" t="s">
        <v>932</v>
      </c>
      <c r="AG1161" s="13" t="str">
        <f t="shared" si="57"/>
        <v>らじこん</v>
      </c>
      <c r="AH1161" s="13" t="s">
        <v>1730</v>
      </c>
    </row>
    <row r="1162" spans="27:34" ht="14.25" x14ac:dyDescent="0.15">
      <c r="AA1162" s="13">
        <f>IF(COUNTIF(AH1162,"*"&amp;検索結果!$B$2&amp;"*"),1,0)</f>
        <v>1</v>
      </c>
      <c r="AB1162" s="13">
        <f t="shared" si="59"/>
        <v>1102</v>
      </c>
      <c r="AC1162" s="13">
        <f t="shared" si="58"/>
        <v>1102</v>
      </c>
      <c r="AD1162" s="18" t="s">
        <v>801</v>
      </c>
      <c r="AE1162" s="45" t="s">
        <v>1023</v>
      </c>
      <c r="AF1162" s="18"/>
      <c r="AG1162" s="13" t="str">
        <f t="shared" si="57"/>
        <v>らっぷのけーす（はつき）</v>
      </c>
      <c r="AH1162" s="13" t="s">
        <v>1731</v>
      </c>
    </row>
    <row r="1163" spans="27:34" ht="27" x14ac:dyDescent="0.15">
      <c r="AA1163" s="13">
        <f>IF(COUNTIF(AH1163,"*"&amp;検索結果!$B$2&amp;"*"),1,0)</f>
        <v>1</v>
      </c>
      <c r="AB1163" s="13">
        <f t="shared" si="59"/>
        <v>1103</v>
      </c>
      <c r="AC1163" s="13">
        <f t="shared" si="58"/>
        <v>1103</v>
      </c>
      <c r="AD1163" s="18" t="s">
        <v>802</v>
      </c>
      <c r="AE1163" s="20" t="s">
        <v>1029</v>
      </c>
      <c r="AF1163" s="18"/>
      <c r="AG1163" s="13" t="str">
        <f t="shared" si="57"/>
        <v>らっぷのしん</v>
      </c>
      <c r="AH1163" s="13" t="s">
        <v>1732</v>
      </c>
    </row>
    <row r="1164" spans="27:34" ht="40.5" x14ac:dyDescent="0.15">
      <c r="AA1164" s="13">
        <f>IF(COUNTIF(AH1164,"*"&amp;検索結果!$B$2&amp;"*"),1,0)</f>
        <v>1</v>
      </c>
      <c r="AB1164" s="13">
        <f t="shared" si="59"/>
        <v>1104</v>
      </c>
      <c r="AC1164" s="13">
        <f t="shared" si="58"/>
        <v>1104</v>
      </c>
      <c r="AD1164" s="18" t="s">
        <v>803</v>
      </c>
      <c r="AE1164" s="45" t="s">
        <v>1023</v>
      </c>
      <c r="AF1164" s="18" t="s">
        <v>114</v>
      </c>
      <c r="AG1164" s="13" t="str">
        <f t="shared" si="57"/>
        <v>らてぃす（えんげいようこうし）</v>
      </c>
      <c r="AH1164" s="13" t="s">
        <v>1733</v>
      </c>
    </row>
    <row r="1165" spans="27:34" ht="14.25" x14ac:dyDescent="0.15">
      <c r="AA1165" s="13">
        <f>IF(COUNTIF(AH1165,"*"&amp;検索結果!$B$2&amp;"*"),1,0)</f>
        <v>1</v>
      </c>
      <c r="AB1165" s="13">
        <f t="shared" si="59"/>
        <v>1105</v>
      </c>
      <c r="AC1165" s="13">
        <f t="shared" si="58"/>
        <v>1105</v>
      </c>
      <c r="AD1165" s="18" t="s">
        <v>803</v>
      </c>
      <c r="AE1165" s="19" t="s">
        <v>1026</v>
      </c>
      <c r="AF1165" s="18" t="s">
        <v>115</v>
      </c>
      <c r="AG1165" s="13" t="str">
        <f t="shared" si="57"/>
        <v>らてぃす（えんげいようこうし）</v>
      </c>
      <c r="AH1165" s="13" t="s">
        <v>1733</v>
      </c>
    </row>
    <row r="1166" spans="27:34" ht="14.25" x14ac:dyDescent="0.15">
      <c r="AA1166" s="13">
        <f>IF(COUNTIF(AH1166,"*"&amp;検索結果!$B$2&amp;"*"),1,0)</f>
        <v>1</v>
      </c>
      <c r="AB1166" s="13">
        <f t="shared" si="59"/>
        <v>1106</v>
      </c>
      <c r="AC1166" s="13">
        <f t="shared" si="58"/>
        <v>1106</v>
      </c>
      <c r="AD1166" s="26" t="s">
        <v>804</v>
      </c>
      <c r="AE1166" s="24" t="s">
        <v>1024</v>
      </c>
      <c r="AF1166" s="18" t="s">
        <v>932</v>
      </c>
      <c r="AG1166" s="13" t="str">
        <f t="shared" si="57"/>
        <v>らんたん</v>
      </c>
      <c r="AH1166" s="13" t="s">
        <v>1734</v>
      </c>
    </row>
    <row r="1167" spans="27:34" ht="14.25" x14ac:dyDescent="0.15">
      <c r="AA1167" s="13">
        <f>IF(COUNTIF(AH1167,"*"&amp;検索結果!$B$2&amp;"*"),1,0)</f>
        <v>1</v>
      </c>
      <c r="AB1167" s="13">
        <f t="shared" si="59"/>
        <v>1107</v>
      </c>
      <c r="AC1167" s="13">
        <f t="shared" si="58"/>
        <v>1107</v>
      </c>
      <c r="AD1167" s="18" t="s">
        <v>805</v>
      </c>
      <c r="AE1167" s="45" t="s">
        <v>1023</v>
      </c>
      <c r="AF1167" s="18"/>
      <c r="AG1167" s="13" t="str">
        <f t="shared" si="57"/>
        <v>らんどせる</v>
      </c>
      <c r="AH1167" s="13" t="s">
        <v>1735</v>
      </c>
    </row>
    <row r="1168" spans="27:34" ht="14.25" x14ac:dyDescent="0.15">
      <c r="AA1168" s="13">
        <f>IF(COUNTIF(AH1168,"*"&amp;検索結果!$B$2&amp;"*"),1,0)</f>
        <v>1</v>
      </c>
      <c r="AB1168" s="13">
        <f t="shared" si="59"/>
        <v>1108</v>
      </c>
      <c r="AC1168" s="13">
        <f t="shared" si="58"/>
        <v>1108</v>
      </c>
      <c r="AD1168" s="31"/>
      <c r="AE1168" s="32"/>
      <c r="AF1168" s="31"/>
      <c r="AG1168" s="13" t="str">
        <f t="shared" si="57"/>
        <v/>
      </c>
      <c r="AH1168" s="13" t="s">
        <v>1066</v>
      </c>
    </row>
    <row r="1169" spans="27:34" ht="14.25" x14ac:dyDescent="0.15">
      <c r="AA1169" s="13">
        <f>IF(COUNTIF(AH1169,"*"&amp;検索結果!$B$2&amp;"*"),1,0)</f>
        <v>1</v>
      </c>
      <c r="AB1169" s="13">
        <f t="shared" si="59"/>
        <v>1109</v>
      </c>
      <c r="AC1169" s="13">
        <f t="shared" si="58"/>
        <v>1109</v>
      </c>
      <c r="AD1169" s="34"/>
      <c r="AE1169" s="32"/>
      <c r="AF1169" s="34"/>
      <c r="AG1169" s="13" t="str">
        <f t="shared" si="57"/>
        <v/>
      </c>
      <c r="AH1169" s="13" t="s">
        <v>1066</v>
      </c>
    </row>
    <row r="1170" spans="27:34" ht="14.25" x14ac:dyDescent="0.15">
      <c r="AA1170" s="13">
        <f>IF(COUNTIF(AH1170,"*"&amp;検索結果!$B$2&amp;"*"),1,0)</f>
        <v>1</v>
      </c>
      <c r="AB1170" s="13">
        <f t="shared" si="59"/>
        <v>1110</v>
      </c>
      <c r="AC1170" s="13">
        <f t="shared" si="58"/>
        <v>1110</v>
      </c>
      <c r="AD1170" s="34"/>
      <c r="AE1170" s="32"/>
      <c r="AF1170" s="34"/>
      <c r="AG1170" s="13" t="str">
        <f t="shared" si="57"/>
        <v/>
      </c>
      <c r="AH1170" s="13" t="s">
        <v>1066</v>
      </c>
    </row>
    <row r="1171" spans="27:34" ht="14.25" x14ac:dyDescent="0.15">
      <c r="AA1171" s="13">
        <f>IF(COUNTIF(AH1171,"*"&amp;検索結果!$B$2&amp;"*"),1,0)</f>
        <v>1</v>
      </c>
      <c r="AB1171" s="13">
        <f t="shared" si="59"/>
        <v>1111</v>
      </c>
      <c r="AC1171" s="13">
        <f t="shared" si="58"/>
        <v>1111</v>
      </c>
      <c r="AD1171" s="34"/>
      <c r="AE1171" s="32"/>
      <c r="AF1171" s="34"/>
      <c r="AG1171" s="13" t="str">
        <f t="shared" si="57"/>
        <v/>
      </c>
      <c r="AH1171" s="13" t="s">
        <v>1066</v>
      </c>
    </row>
    <row r="1172" spans="27:34" ht="14.25" x14ac:dyDescent="0.15">
      <c r="AA1172" s="13">
        <f>IF(COUNTIF(AH1172,"*"&amp;検索結果!$B$2&amp;"*"),1,0)</f>
        <v>1</v>
      </c>
      <c r="AB1172" s="13">
        <f t="shared" si="59"/>
        <v>1112</v>
      </c>
      <c r="AC1172" s="13">
        <f t="shared" si="58"/>
        <v>1112</v>
      </c>
      <c r="AD1172" s="34"/>
      <c r="AE1172" s="32"/>
      <c r="AF1172" s="34"/>
      <c r="AG1172" s="13" t="str">
        <f t="shared" si="57"/>
        <v/>
      </c>
      <c r="AH1172" s="13" t="s">
        <v>1066</v>
      </c>
    </row>
    <row r="1173" spans="27:34" ht="14.25" x14ac:dyDescent="0.15">
      <c r="AA1173" s="13">
        <f>IF(COUNTIF(AH1173,"*"&amp;検索結果!$B$2&amp;"*"),1,0)</f>
        <v>1</v>
      </c>
      <c r="AB1173" s="13">
        <f t="shared" si="59"/>
        <v>1113</v>
      </c>
      <c r="AC1173" s="13">
        <f t="shared" si="58"/>
        <v>1113</v>
      </c>
      <c r="AD1173" s="34"/>
      <c r="AE1173" s="32"/>
      <c r="AF1173" s="34"/>
      <c r="AG1173" s="13" t="str">
        <f t="shared" si="57"/>
        <v/>
      </c>
      <c r="AH1173" s="13" t="s">
        <v>1066</v>
      </c>
    </row>
    <row r="1174" spans="27:34" ht="14.25" x14ac:dyDescent="0.15">
      <c r="AA1174" s="13">
        <f>IF(COUNTIF(AH1174,"*"&amp;検索結果!$B$2&amp;"*"),1,0)</f>
        <v>1</v>
      </c>
      <c r="AB1174" s="13">
        <f t="shared" si="59"/>
        <v>1114</v>
      </c>
      <c r="AC1174" s="13">
        <f t="shared" si="58"/>
        <v>1114</v>
      </c>
      <c r="AD1174" s="34"/>
      <c r="AE1174" s="32"/>
      <c r="AF1174" s="34"/>
      <c r="AG1174" s="13" t="str">
        <f t="shared" si="57"/>
        <v/>
      </c>
      <c r="AH1174" s="13" t="s">
        <v>1066</v>
      </c>
    </row>
    <row r="1175" spans="27:34" ht="14.25" x14ac:dyDescent="0.15">
      <c r="AA1175" s="13">
        <f>IF(COUNTIF(AH1175,"*"&amp;検索結果!$B$2&amp;"*"),1,0)</f>
        <v>1</v>
      </c>
      <c r="AB1175" s="13">
        <f t="shared" si="59"/>
        <v>1115</v>
      </c>
      <c r="AC1175" s="13">
        <f t="shared" si="58"/>
        <v>1115</v>
      </c>
      <c r="AD1175" s="34"/>
      <c r="AE1175" s="32"/>
      <c r="AF1175" s="34"/>
      <c r="AG1175" s="13" t="str">
        <f t="shared" si="57"/>
        <v/>
      </c>
      <c r="AH1175" s="13" t="s">
        <v>1066</v>
      </c>
    </row>
    <row r="1176" spans="27:34" ht="14.25" x14ac:dyDescent="0.15">
      <c r="AA1176" s="13">
        <f>IF(COUNTIF(AH1176,"*"&amp;検索結果!$B$2&amp;"*"),1,0)</f>
        <v>1</v>
      </c>
      <c r="AB1176" s="13">
        <f t="shared" si="59"/>
        <v>1116</v>
      </c>
      <c r="AC1176" s="13">
        <f t="shared" si="58"/>
        <v>1116</v>
      </c>
      <c r="AD1176" s="34"/>
      <c r="AE1176" s="32"/>
      <c r="AF1176" s="34"/>
      <c r="AG1176" s="13" t="str">
        <f t="shared" si="57"/>
        <v/>
      </c>
      <c r="AH1176" s="13" t="s">
        <v>1066</v>
      </c>
    </row>
    <row r="1177" spans="27:34" ht="17.25" x14ac:dyDescent="0.15">
      <c r="AA1177" s="13">
        <f>IF(COUNTIF(AH1177,"*"&amp;検索結果!$B$2&amp;"*"),1,0)</f>
        <v>0</v>
      </c>
      <c r="AB1177" s="13">
        <f t="shared" si="59"/>
        <v>1116</v>
      </c>
      <c r="AC1177" s="13" t="str">
        <f t="shared" si="58"/>
        <v/>
      </c>
      <c r="AD1177" s="38" t="s">
        <v>806</v>
      </c>
      <c r="AE1177" s="43"/>
      <c r="AF1177" s="15"/>
      <c r="AG1177" s="13" t="str">
        <f>PHONETIC(AD1177)</f>
        <v>り</v>
      </c>
      <c r="AH1177" s="13"/>
    </row>
    <row r="1178" spans="27:34" ht="14.25" x14ac:dyDescent="0.15">
      <c r="AA1178" s="13">
        <f>IF(COUNTIF(AH1178,"*"&amp;検索結果!$B$2&amp;"*"),1,0)</f>
        <v>1</v>
      </c>
      <c r="AB1178" s="13">
        <f t="shared" si="59"/>
        <v>1117</v>
      </c>
      <c r="AC1178" s="13">
        <f t="shared" si="58"/>
        <v>1117</v>
      </c>
      <c r="AD1178" s="18" t="s">
        <v>807</v>
      </c>
      <c r="AE1178" s="24" t="s">
        <v>1024</v>
      </c>
      <c r="AF1178" s="18"/>
      <c r="AG1178" s="13" t="str">
        <f>PHONETIC(AD1178)</f>
        <v>りーる（つりよう）</v>
      </c>
      <c r="AH1178" s="13" t="s">
        <v>1736</v>
      </c>
    </row>
    <row r="1179" spans="27:34" ht="14.25" x14ac:dyDescent="0.15">
      <c r="AA1179" s="13">
        <f>IF(COUNTIF(AH1179,"*"&amp;検索結果!$B$2&amp;"*"),1,0)</f>
        <v>1</v>
      </c>
      <c r="AB1179" s="13">
        <f t="shared" si="59"/>
        <v>1118</v>
      </c>
      <c r="AC1179" s="13">
        <f t="shared" si="58"/>
        <v>1118</v>
      </c>
      <c r="AD1179" s="22" t="s">
        <v>985</v>
      </c>
      <c r="AE1179" s="21" t="s">
        <v>37</v>
      </c>
      <c r="AF1179" s="22" t="s">
        <v>54</v>
      </c>
      <c r="AG1179" s="13" t="str">
        <f>PHONETIC(AD1179)</f>
        <v>りちうむいおんでんち（こがた2じでんち）</v>
      </c>
      <c r="AH1179" s="13" t="s">
        <v>1737</v>
      </c>
    </row>
    <row r="1180" spans="27:34" ht="14.25" x14ac:dyDescent="0.15">
      <c r="AA1180" s="13">
        <f>IF(COUNTIF(AH1180,"*"&amp;検索結果!$B$2&amp;"*"),1,0)</f>
        <v>1</v>
      </c>
      <c r="AB1180" s="13">
        <f t="shared" si="59"/>
        <v>1119</v>
      </c>
      <c r="AC1180" s="13">
        <f t="shared" si="58"/>
        <v>1119</v>
      </c>
      <c r="AD1180" s="18" t="s">
        <v>808</v>
      </c>
      <c r="AE1180" s="24" t="s">
        <v>1024</v>
      </c>
      <c r="AF1180" s="18" t="s">
        <v>932</v>
      </c>
      <c r="AG1180" s="13" t="str">
        <f>PHONETIC(AD1180)</f>
        <v>りもこん</v>
      </c>
      <c r="AH1180" s="13" t="s">
        <v>1738</v>
      </c>
    </row>
    <row r="1181" spans="27:34" ht="27" x14ac:dyDescent="0.15">
      <c r="AA1181" s="13">
        <f>IF(COUNTIF(AH1181,"*"&amp;検索結果!$B$2&amp;"*"),1,0)</f>
        <v>1</v>
      </c>
      <c r="AB1181" s="13">
        <f t="shared" si="59"/>
        <v>1120</v>
      </c>
      <c r="AC1181" s="13">
        <f t="shared" si="58"/>
        <v>1120</v>
      </c>
      <c r="AD1181" s="18" t="s">
        <v>809</v>
      </c>
      <c r="AE1181" s="44" t="s">
        <v>1028</v>
      </c>
      <c r="AF1181" s="18" t="s">
        <v>148</v>
      </c>
      <c r="AG1181" s="13" t="str">
        <f>PHONETIC(AD1181)</f>
        <v>りんすのようき（つめかえようふくむ）</v>
      </c>
      <c r="AH1181" s="13" t="s">
        <v>1739</v>
      </c>
    </row>
    <row r="1182" spans="27:34" ht="14.25" x14ac:dyDescent="0.15">
      <c r="AA1182" s="13">
        <f>IF(COUNTIF(AH1182,"*"&amp;検索結果!$B$2&amp;"*"),1,0)</f>
        <v>1</v>
      </c>
      <c r="AB1182" s="13">
        <f t="shared" si="59"/>
        <v>1121</v>
      </c>
      <c r="AC1182" s="13">
        <f t="shared" si="58"/>
        <v>1121</v>
      </c>
      <c r="AD1182" s="34"/>
      <c r="AE1182" s="32"/>
      <c r="AF1182" s="34"/>
      <c r="AG1182" s="13" t="str">
        <f t="shared" ref="AG1182:AG1242" si="60">PHONETIC(AD1182)</f>
        <v/>
      </c>
      <c r="AH1182" s="13" t="s">
        <v>1066</v>
      </c>
    </row>
    <row r="1183" spans="27:34" ht="14.25" x14ac:dyDescent="0.15">
      <c r="AA1183" s="13">
        <f>IF(COUNTIF(AH1183,"*"&amp;検索結果!$B$2&amp;"*"),1,0)</f>
        <v>1</v>
      </c>
      <c r="AB1183" s="13">
        <f t="shared" si="59"/>
        <v>1122</v>
      </c>
      <c r="AC1183" s="13">
        <f t="shared" si="58"/>
        <v>1122</v>
      </c>
      <c r="AD1183" s="34"/>
      <c r="AE1183" s="32"/>
      <c r="AF1183" s="34"/>
      <c r="AG1183" s="13" t="str">
        <f t="shared" si="60"/>
        <v/>
      </c>
      <c r="AH1183" s="13" t="s">
        <v>1066</v>
      </c>
    </row>
    <row r="1184" spans="27:34" ht="14.25" x14ac:dyDescent="0.15">
      <c r="AA1184" s="13">
        <f>IF(COUNTIF(AH1184,"*"&amp;検索結果!$B$2&amp;"*"),1,0)</f>
        <v>1</v>
      </c>
      <c r="AB1184" s="13">
        <f t="shared" si="59"/>
        <v>1123</v>
      </c>
      <c r="AC1184" s="13">
        <f t="shared" si="58"/>
        <v>1123</v>
      </c>
      <c r="AD1184" s="34"/>
      <c r="AE1184" s="32"/>
      <c r="AF1184" s="34"/>
      <c r="AG1184" s="13" t="str">
        <f t="shared" si="60"/>
        <v/>
      </c>
      <c r="AH1184" s="13" t="s">
        <v>1066</v>
      </c>
    </row>
    <row r="1185" spans="27:34" ht="14.25" x14ac:dyDescent="0.15">
      <c r="AA1185" s="13">
        <f>IF(COUNTIF(AH1185,"*"&amp;検索結果!$B$2&amp;"*"),1,0)</f>
        <v>1</v>
      </c>
      <c r="AB1185" s="13">
        <f t="shared" si="59"/>
        <v>1124</v>
      </c>
      <c r="AC1185" s="13">
        <f t="shared" si="58"/>
        <v>1124</v>
      </c>
      <c r="AD1185" s="34"/>
      <c r="AE1185" s="32"/>
      <c r="AF1185" s="34"/>
      <c r="AG1185" s="13" t="str">
        <f t="shared" si="60"/>
        <v/>
      </c>
      <c r="AH1185" s="13" t="s">
        <v>1066</v>
      </c>
    </row>
    <row r="1186" spans="27:34" ht="14.25" x14ac:dyDescent="0.15">
      <c r="AA1186" s="13">
        <f>IF(COUNTIF(AH1186,"*"&amp;検索結果!$B$2&amp;"*"),1,0)</f>
        <v>1</v>
      </c>
      <c r="AB1186" s="13">
        <f t="shared" si="59"/>
        <v>1125</v>
      </c>
      <c r="AC1186" s="13">
        <f t="shared" ref="AC1186:AC1243" si="61">IF(AA1186&lt;&gt;0,AB1186,"")</f>
        <v>1125</v>
      </c>
      <c r="AD1186" s="34"/>
      <c r="AE1186" s="32"/>
      <c r="AF1186" s="34"/>
      <c r="AG1186" s="13" t="str">
        <f t="shared" si="60"/>
        <v/>
      </c>
      <c r="AH1186" s="13" t="s">
        <v>1066</v>
      </c>
    </row>
    <row r="1187" spans="27:34" ht="17.25" x14ac:dyDescent="0.15">
      <c r="AA1187" s="13">
        <f>IF(COUNTIF(AH1187,"*"&amp;検索結果!$B$2&amp;"*"),1,0)</f>
        <v>0</v>
      </c>
      <c r="AB1187" s="13">
        <f t="shared" si="59"/>
        <v>1125</v>
      </c>
      <c r="AC1187" s="13" t="str">
        <f t="shared" si="61"/>
        <v/>
      </c>
      <c r="AD1187" s="38" t="s">
        <v>810</v>
      </c>
      <c r="AE1187" s="43"/>
      <c r="AF1187" s="15"/>
      <c r="AG1187" s="13" t="str">
        <f t="shared" si="60"/>
        <v>る</v>
      </c>
      <c r="AH1187" s="13"/>
    </row>
    <row r="1188" spans="27:34" ht="14.25" x14ac:dyDescent="0.15">
      <c r="AA1188" s="13">
        <f>IF(COUNTIF(AH1188,"*"&amp;検索結果!$B$2&amp;"*"),1,0)</f>
        <v>1</v>
      </c>
      <c r="AB1188" s="13">
        <f t="shared" si="59"/>
        <v>1126</v>
      </c>
      <c r="AC1188" s="13">
        <f t="shared" si="61"/>
        <v>1126</v>
      </c>
      <c r="AD1188" s="18" t="s">
        <v>811</v>
      </c>
      <c r="AE1188" s="19" t="s">
        <v>1026</v>
      </c>
      <c r="AF1188" s="18" t="s">
        <v>153</v>
      </c>
      <c r="AG1188" s="13" t="str">
        <f t="shared" si="60"/>
        <v>るーふぼっくす（じどうしゃよう）</v>
      </c>
      <c r="AH1188" s="13" t="s">
        <v>1740</v>
      </c>
    </row>
    <row r="1189" spans="27:34" ht="14.25" x14ac:dyDescent="0.15">
      <c r="AA1189" s="13">
        <f>IF(COUNTIF(AH1189,"*"&amp;検索結果!$B$2&amp;"*"),1,0)</f>
        <v>1</v>
      </c>
      <c r="AB1189" s="13">
        <f t="shared" si="59"/>
        <v>1127</v>
      </c>
      <c r="AC1189" s="13">
        <f t="shared" si="61"/>
        <v>1127</v>
      </c>
      <c r="AD1189" s="18" t="s">
        <v>812</v>
      </c>
      <c r="AE1189" s="19" t="s">
        <v>1026</v>
      </c>
      <c r="AF1189" s="18" t="s">
        <v>153</v>
      </c>
      <c r="AG1189" s="13" t="str">
        <f t="shared" si="60"/>
        <v>るーむらんなー</v>
      </c>
      <c r="AH1189" s="13" t="s">
        <v>1741</v>
      </c>
    </row>
    <row r="1190" spans="27:34" ht="14.25" x14ac:dyDescent="0.15">
      <c r="AA1190" s="13">
        <f>IF(COUNTIF(AH1190,"*"&amp;検索結果!$B$2&amp;"*"),1,0)</f>
        <v>1</v>
      </c>
      <c r="AB1190" s="13">
        <f t="shared" si="59"/>
        <v>1128</v>
      </c>
      <c r="AC1190" s="13">
        <f t="shared" si="61"/>
        <v>1128</v>
      </c>
      <c r="AD1190" s="34"/>
      <c r="AE1190" s="32"/>
      <c r="AF1190" s="34"/>
      <c r="AG1190" s="13" t="str">
        <f t="shared" si="60"/>
        <v/>
      </c>
      <c r="AH1190" s="13" t="s">
        <v>1066</v>
      </c>
    </row>
    <row r="1191" spans="27:34" ht="14.25" x14ac:dyDescent="0.15">
      <c r="AA1191" s="13">
        <f>IF(COUNTIF(AH1191,"*"&amp;検索結果!$B$2&amp;"*"),1,0)</f>
        <v>1</v>
      </c>
      <c r="AB1191" s="13">
        <f t="shared" si="59"/>
        <v>1129</v>
      </c>
      <c r="AC1191" s="13">
        <f t="shared" si="61"/>
        <v>1129</v>
      </c>
      <c r="AD1191" s="34"/>
      <c r="AE1191" s="32"/>
      <c r="AF1191" s="34"/>
      <c r="AG1191" s="13" t="str">
        <f t="shared" si="60"/>
        <v/>
      </c>
      <c r="AH1191" s="13" t="s">
        <v>1066</v>
      </c>
    </row>
    <row r="1192" spans="27:34" ht="14.25" x14ac:dyDescent="0.15">
      <c r="AA1192" s="13">
        <f>IF(COUNTIF(AH1192,"*"&amp;検索結果!$B$2&amp;"*"),1,0)</f>
        <v>1</v>
      </c>
      <c r="AB1192" s="13">
        <f t="shared" si="59"/>
        <v>1130</v>
      </c>
      <c r="AC1192" s="13">
        <f t="shared" si="61"/>
        <v>1130</v>
      </c>
      <c r="AD1192" s="34"/>
      <c r="AE1192" s="32"/>
      <c r="AF1192" s="34"/>
      <c r="AG1192" s="13" t="str">
        <f t="shared" si="60"/>
        <v/>
      </c>
      <c r="AH1192" s="13" t="s">
        <v>1066</v>
      </c>
    </row>
    <row r="1193" spans="27:34" ht="14.25" x14ac:dyDescent="0.15">
      <c r="AA1193" s="13">
        <f>IF(COUNTIF(AH1193,"*"&amp;検索結果!$B$2&amp;"*"),1,0)</f>
        <v>1</v>
      </c>
      <c r="AB1193" s="13">
        <f t="shared" si="59"/>
        <v>1131</v>
      </c>
      <c r="AC1193" s="13">
        <f t="shared" si="61"/>
        <v>1131</v>
      </c>
      <c r="AD1193" s="34"/>
      <c r="AE1193" s="32"/>
      <c r="AF1193" s="34"/>
      <c r="AG1193" s="13" t="str">
        <f t="shared" si="60"/>
        <v/>
      </c>
      <c r="AH1193" s="13" t="s">
        <v>1066</v>
      </c>
    </row>
    <row r="1194" spans="27:34" ht="14.25" x14ac:dyDescent="0.15">
      <c r="AA1194" s="13">
        <f>IF(COUNTIF(AH1194,"*"&amp;検索結果!$B$2&amp;"*"),1,0)</f>
        <v>1</v>
      </c>
      <c r="AB1194" s="13">
        <f t="shared" si="59"/>
        <v>1132</v>
      </c>
      <c r="AC1194" s="13">
        <f t="shared" si="61"/>
        <v>1132</v>
      </c>
      <c r="AD1194" s="34"/>
      <c r="AE1194" s="32"/>
      <c r="AF1194" s="34"/>
      <c r="AG1194" s="13" t="str">
        <f t="shared" si="60"/>
        <v/>
      </c>
      <c r="AH1194" s="13" t="s">
        <v>1066</v>
      </c>
    </row>
    <row r="1195" spans="27:34" ht="14.25" x14ac:dyDescent="0.15">
      <c r="AA1195" s="13">
        <f>IF(COUNTIF(AH1195,"*"&amp;検索結果!$B$2&amp;"*"),1,0)</f>
        <v>1</v>
      </c>
      <c r="AB1195" s="13">
        <f t="shared" si="59"/>
        <v>1133</v>
      </c>
      <c r="AC1195" s="13">
        <f t="shared" si="61"/>
        <v>1133</v>
      </c>
      <c r="AD1195" s="34"/>
      <c r="AE1195" s="32"/>
      <c r="AF1195" s="34"/>
      <c r="AG1195" s="13" t="str">
        <f t="shared" si="60"/>
        <v/>
      </c>
      <c r="AH1195" s="13" t="s">
        <v>1066</v>
      </c>
    </row>
    <row r="1196" spans="27:34" ht="17.25" x14ac:dyDescent="0.15">
      <c r="AA1196" s="13">
        <f>IF(COUNTIF(AH1196,"*"&amp;検索結果!$B$2&amp;"*"),1,0)</f>
        <v>0</v>
      </c>
      <c r="AB1196" s="13">
        <f t="shared" si="59"/>
        <v>1133</v>
      </c>
      <c r="AC1196" s="13" t="str">
        <f t="shared" si="61"/>
        <v/>
      </c>
      <c r="AD1196" s="38" t="s">
        <v>813</v>
      </c>
      <c r="AE1196" s="43"/>
      <c r="AF1196" s="15"/>
      <c r="AG1196" s="13" t="str">
        <f t="shared" si="60"/>
        <v>れ</v>
      </c>
      <c r="AH1196" s="13"/>
    </row>
    <row r="1197" spans="27:34" ht="14.25" x14ac:dyDescent="0.15">
      <c r="AA1197" s="13">
        <f>IF(COUNTIF(AH1197,"*"&amp;検索結果!$B$2&amp;"*"),1,0)</f>
        <v>1</v>
      </c>
      <c r="AB1197" s="13">
        <f t="shared" si="59"/>
        <v>1134</v>
      </c>
      <c r="AC1197" s="13">
        <f t="shared" si="61"/>
        <v>1134</v>
      </c>
      <c r="AD1197" s="18" t="s">
        <v>814</v>
      </c>
      <c r="AE1197" s="21" t="s">
        <v>110</v>
      </c>
      <c r="AF1197" s="18" t="s">
        <v>0</v>
      </c>
      <c r="AG1197" s="13" t="str">
        <f t="shared" si="60"/>
        <v>れいぞうこ・れいとうこ</v>
      </c>
      <c r="AH1197" s="13" t="s">
        <v>1742</v>
      </c>
    </row>
    <row r="1198" spans="27:34" ht="14.25" x14ac:dyDescent="0.15">
      <c r="AA1198" s="13">
        <f>IF(COUNTIF(AH1198,"*"&amp;検索結果!$B$2&amp;"*"),1,0)</f>
        <v>1</v>
      </c>
      <c r="AB1198" s="13">
        <f t="shared" si="59"/>
        <v>1135</v>
      </c>
      <c r="AC1198" s="13">
        <f t="shared" si="61"/>
        <v>1135</v>
      </c>
      <c r="AD1198" s="18" t="s">
        <v>815</v>
      </c>
      <c r="AE1198" s="19" t="s">
        <v>1026</v>
      </c>
      <c r="AF1198" s="18" t="s">
        <v>170</v>
      </c>
      <c r="AG1198" s="13" t="str">
        <f t="shared" si="60"/>
        <v>れいふうせん</v>
      </c>
      <c r="AH1198" s="13" t="s">
        <v>1743</v>
      </c>
    </row>
    <row r="1199" spans="27:34" ht="14.25" x14ac:dyDescent="0.15">
      <c r="AA1199" s="13">
        <f>IF(COUNTIF(AH1199,"*"&amp;検索結果!$B$2&amp;"*"),1,0)</f>
        <v>1</v>
      </c>
      <c r="AB1199" s="13">
        <f t="shared" si="59"/>
        <v>1136</v>
      </c>
      <c r="AC1199" s="13">
        <f t="shared" si="61"/>
        <v>1136</v>
      </c>
      <c r="AD1199" s="18" t="s">
        <v>987</v>
      </c>
      <c r="AE1199" s="21" t="s">
        <v>110</v>
      </c>
      <c r="AF1199" s="18" t="s">
        <v>0</v>
      </c>
      <c r="AG1199" s="13" t="str">
        <f t="shared" si="60"/>
        <v>れいふうせん（ふろんいり）</v>
      </c>
      <c r="AH1199" s="13" t="s">
        <v>1744</v>
      </c>
    </row>
    <row r="1200" spans="27:34" ht="14.25" x14ac:dyDescent="0.15">
      <c r="AA1200" s="13">
        <f>IF(COUNTIF(AH1200,"*"&amp;検索結果!$B$2&amp;"*"),1,0)</f>
        <v>1</v>
      </c>
      <c r="AB1200" s="13">
        <f t="shared" si="59"/>
        <v>1137</v>
      </c>
      <c r="AC1200" s="13">
        <f t="shared" si="61"/>
        <v>1137</v>
      </c>
      <c r="AD1200" s="22" t="s">
        <v>816</v>
      </c>
      <c r="AE1200" s="45" t="s">
        <v>1023</v>
      </c>
      <c r="AF1200" s="22"/>
      <c r="AG1200" s="13" t="str">
        <f t="shared" si="60"/>
        <v>れいんこーと（あまがっぱ）</v>
      </c>
      <c r="AH1200" s="13" t="s">
        <v>1745</v>
      </c>
    </row>
    <row r="1201" spans="27:34" ht="14.25" x14ac:dyDescent="0.15">
      <c r="AA1201" s="13">
        <f>IF(COUNTIF(AH1201,"*"&amp;検索結果!$B$2&amp;"*"),1,0)</f>
        <v>1</v>
      </c>
      <c r="AB1201" s="13">
        <f t="shared" si="59"/>
        <v>1138</v>
      </c>
      <c r="AC1201" s="13">
        <f t="shared" si="61"/>
        <v>1138</v>
      </c>
      <c r="AD1201" s="18" t="s">
        <v>817</v>
      </c>
      <c r="AE1201" s="45" t="s">
        <v>1023</v>
      </c>
      <c r="AF1201" s="18"/>
      <c r="AG1201" s="13" t="str">
        <f t="shared" si="60"/>
        <v>れこーどばん</v>
      </c>
      <c r="AH1201" s="13" t="s">
        <v>1746</v>
      </c>
    </row>
    <row r="1202" spans="27:34" ht="27" x14ac:dyDescent="0.15">
      <c r="AA1202" s="13">
        <f>IF(COUNTIF(AH1202,"*"&amp;検索結果!$B$2&amp;"*"),1,0)</f>
        <v>1</v>
      </c>
      <c r="AB1202" s="13">
        <f t="shared" si="59"/>
        <v>1139</v>
      </c>
      <c r="AC1202" s="13">
        <f t="shared" si="61"/>
        <v>1139</v>
      </c>
      <c r="AD1202" s="18" t="s">
        <v>818</v>
      </c>
      <c r="AE1202" s="44" t="s">
        <v>1028</v>
      </c>
      <c r="AF1202" s="18"/>
      <c r="AG1202" s="13" t="str">
        <f t="shared" si="60"/>
        <v>れじふくろ</v>
      </c>
      <c r="AH1202" s="13" t="s">
        <v>1747</v>
      </c>
    </row>
    <row r="1203" spans="27:34" ht="14.25" x14ac:dyDescent="0.15">
      <c r="AA1203" s="13">
        <f>IF(COUNTIF(AH1203,"*"&amp;検索結果!$B$2&amp;"*"),1,0)</f>
        <v>1</v>
      </c>
      <c r="AB1203" s="13">
        <f t="shared" si="59"/>
        <v>1140</v>
      </c>
      <c r="AC1203" s="13">
        <f t="shared" si="61"/>
        <v>1140</v>
      </c>
      <c r="AD1203" s="18" t="s">
        <v>819</v>
      </c>
      <c r="AE1203" s="45" t="s">
        <v>1023</v>
      </c>
      <c r="AF1203" s="18"/>
      <c r="AG1203" s="13" t="str">
        <f t="shared" si="60"/>
        <v>れじゃーしーと</v>
      </c>
      <c r="AH1203" s="13" t="s">
        <v>1748</v>
      </c>
    </row>
    <row r="1204" spans="27:34" ht="27" x14ac:dyDescent="0.15">
      <c r="AA1204" s="13">
        <f>IF(COUNTIF(AH1204,"*"&amp;検索結果!$B$2&amp;"*"),1,0)</f>
        <v>1</v>
      </c>
      <c r="AB1204" s="13">
        <f t="shared" si="59"/>
        <v>1141</v>
      </c>
      <c r="AC1204" s="13">
        <f t="shared" si="61"/>
        <v>1141</v>
      </c>
      <c r="AD1204" s="18" t="s">
        <v>820</v>
      </c>
      <c r="AE1204" s="44" t="s">
        <v>1028</v>
      </c>
      <c r="AF1204" s="18" t="s">
        <v>148</v>
      </c>
      <c r="AG1204" s="13" t="str">
        <f t="shared" si="60"/>
        <v>れとるとぱっく（ぷらせい）</v>
      </c>
      <c r="AH1204" s="13" t="s">
        <v>1749</v>
      </c>
    </row>
    <row r="1205" spans="27:34" ht="14.25" x14ac:dyDescent="0.15">
      <c r="AA1205" s="13">
        <f>IF(COUNTIF(AH1205,"*"&amp;検索結果!$B$2&amp;"*"),1,0)</f>
        <v>1</v>
      </c>
      <c r="AB1205" s="13">
        <f t="shared" si="59"/>
        <v>1142</v>
      </c>
      <c r="AC1205" s="13">
        <f t="shared" si="61"/>
        <v>1142</v>
      </c>
      <c r="AD1205" s="18" t="s">
        <v>821</v>
      </c>
      <c r="AE1205" s="21" t="s">
        <v>1</v>
      </c>
      <c r="AF1205" s="18"/>
      <c r="AG1205" s="13" t="str">
        <f t="shared" si="60"/>
        <v>れんが</v>
      </c>
      <c r="AH1205" s="13" t="s">
        <v>1750</v>
      </c>
    </row>
    <row r="1206" spans="27:34" ht="14.25" x14ac:dyDescent="0.15">
      <c r="AA1206" s="13">
        <f>IF(COUNTIF(AH1206,"*"&amp;検索結果!$B$2&amp;"*"),1,0)</f>
        <v>1</v>
      </c>
      <c r="AB1206" s="13">
        <f t="shared" si="59"/>
        <v>1143</v>
      </c>
      <c r="AC1206" s="13">
        <f t="shared" si="61"/>
        <v>1143</v>
      </c>
      <c r="AD1206" s="18" t="s">
        <v>822</v>
      </c>
      <c r="AE1206" s="19" t="s">
        <v>1026</v>
      </c>
      <c r="AF1206" s="18" t="s">
        <v>153</v>
      </c>
      <c r="AG1206" s="13" t="str">
        <f t="shared" si="60"/>
        <v>れんじだい</v>
      </c>
      <c r="AH1206" s="13" t="s">
        <v>1751</v>
      </c>
    </row>
    <row r="1207" spans="27:34" ht="14.25" x14ac:dyDescent="0.15">
      <c r="AA1207" s="13">
        <f>IF(COUNTIF(AH1207,"*"&amp;検索結果!$B$2&amp;"*"),1,0)</f>
        <v>1</v>
      </c>
      <c r="AB1207" s="13">
        <f t="shared" si="59"/>
        <v>1144</v>
      </c>
      <c r="AC1207" s="13">
        <f t="shared" si="61"/>
        <v>1144</v>
      </c>
      <c r="AD1207" s="18" t="s">
        <v>823</v>
      </c>
      <c r="AE1207" s="45" t="s">
        <v>1023</v>
      </c>
      <c r="AF1207" s="18"/>
      <c r="AG1207" s="13" t="str">
        <f t="shared" si="60"/>
        <v>れんたん</v>
      </c>
      <c r="AH1207" s="13" t="s">
        <v>1752</v>
      </c>
    </row>
    <row r="1208" spans="27:34" ht="14.25" x14ac:dyDescent="0.15">
      <c r="AA1208" s="13">
        <f>IF(COUNTIF(AH1208,"*"&amp;検索結果!$B$2&amp;"*"),1,0)</f>
        <v>1</v>
      </c>
      <c r="AB1208" s="13">
        <f t="shared" si="59"/>
        <v>1145</v>
      </c>
      <c r="AC1208" s="13">
        <f t="shared" si="61"/>
        <v>1145</v>
      </c>
      <c r="AD1208" s="34"/>
      <c r="AE1208" s="32"/>
      <c r="AF1208" s="34"/>
      <c r="AG1208" s="13" t="str">
        <f t="shared" si="60"/>
        <v/>
      </c>
      <c r="AH1208" s="13" t="s">
        <v>1066</v>
      </c>
    </row>
    <row r="1209" spans="27:34" ht="14.25" x14ac:dyDescent="0.15">
      <c r="AA1209" s="13">
        <f>IF(COUNTIF(AH1209,"*"&amp;検索結果!$B$2&amp;"*"),1,0)</f>
        <v>1</v>
      </c>
      <c r="AB1209" s="13">
        <f t="shared" si="59"/>
        <v>1146</v>
      </c>
      <c r="AC1209" s="13">
        <f t="shared" si="61"/>
        <v>1146</v>
      </c>
      <c r="AD1209" s="34"/>
      <c r="AE1209" s="32"/>
      <c r="AF1209" s="34"/>
      <c r="AG1209" s="13" t="str">
        <f t="shared" si="60"/>
        <v/>
      </c>
      <c r="AH1209" s="13" t="s">
        <v>1066</v>
      </c>
    </row>
    <row r="1210" spans="27:34" ht="14.25" x14ac:dyDescent="0.15">
      <c r="AA1210" s="13">
        <f>IF(COUNTIF(AH1210,"*"&amp;検索結果!$B$2&amp;"*"),1,0)</f>
        <v>1</v>
      </c>
      <c r="AB1210" s="13">
        <f t="shared" si="59"/>
        <v>1147</v>
      </c>
      <c r="AC1210" s="13">
        <f t="shared" si="61"/>
        <v>1147</v>
      </c>
      <c r="AD1210" s="34"/>
      <c r="AE1210" s="32"/>
      <c r="AF1210" s="34"/>
      <c r="AG1210" s="13" t="str">
        <f t="shared" si="60"/>
        <v/>
      </c>
      <c r="AH1210" s="13" t="s">
        <v>1066</v>
      </c>
    </row>
    <row r="1211" spans="27:34" ht="14.25" x14ac:dyDescent="0.15">
      <c r="AA1211" s="13">
        <f>IF(COUNTIF(AH1211,"*"&amp;検索結果!$B$2&amp;"*"),1,0)</f>
        <v>1</v>
      </c>
      <c r="AB1211" s="13">
        <f t="shared" si="59"/>
        <v>1148</v>
      </c>
      <c r="AC1211" s="13">
        <f t="shared" si="61"/>
        <v>1148</v>
      </c>
      <c r="AD1211" s="34"/>
      <c r="AE1211" s="32"/>
      <c r="AF1211" s="34"/>
      <c r="AG1211" s="13" t="str">
        <f t="shared" si="60"/>
        <v/>
      </c>
      <c r="AH1211" s="13" t="s">
        <v>1066</v>
      </c>
    </row>
    <row r="1212" spans="27:34" ht="14.25" x14ac:dyDescent="0.15">
      <c r="AA1212" s="13">
        <f>IF(COUNTIF(AH1212,"*"&amp;検索結果!$B$2&amp;"*"),1,0)</f>
        <v>1</v>
      </c>
      <c r="AB1212" s="13">
        <f t="shared" si="59"/>
        <v>1149</v>
      </c>
      <c r="AC1212" s="13">
        <f t="shared" si="61"/>
        <v>1149</v>
      </c>
      <c r="AD1212" s="34"/>
      <c r="AE1212" s="32"/>
      <c r="AF1212" s="34"/>
      <c r="AG1212" s="13" t="str">
        <f t="shared" si="60"/>
        <v/>
      </c>
      <c r="AH1212" s="13" t="s">
        <v>1066</v>
      </c>
    </row>
    <row r="1213" spans="27:34" ht="14.25" x14ac:dyDescent="0.15">
      <c r="AA1213" s="13">
        <f>IF(COUNTIF(AH1213,"*"&amp;検索結果!$B$2&amp;"*"),1,0)</f>
        <v>1</v>
      </c>
      <c r="AB1213" s="13">
        <f t="shared" si="59"/>
        <v>1150</v>
      </c>
      <c r="AC1213" s="13">
        <f t="shared" si="61"/>
        <v>1150</v>
      </c>
      <c r="AD1213" s="34"/>
      <c r="AE1213" s="32"/>
      <c r="AF1213" s="34"/>
      <c r="AG1213" s="13" t="str">
        <f t="shared" si="60"/>
        <v/>
      </c>
      <c r="AH1213" s="13" t="s">
        <v>1066</v>
      </c>
    </row>
    <row r="1214" spans="27:34" ht="17.25" x14ac:dyDescent="0.15">
      <c r="AA1214" s="13">
        <f>IF(COUNTIF(AH1214,"*"&amp;検索結果!$B$2&amp;"*"),1,0)</f>
        <v>0</v>
      </c>
      <c r="AB1214" s="13">
        <f t="shared" si="59"/>
        <v>1150</v>
      </c>
      <c r="AC1214" s="13" t="str">
        <f t="shared" si="61"/>
        <v/>
      </c>
      <c r="AD1214" s="38" t="s">
        <v>824</v>
      </c>
      <c r="AE1214" s="43"/>
      <c r="AF1214" s="15"/>
      <c r="AG1214" s="13" t="str">
        <f t="shared" si="60"/>
        <v>ろ</v>
      </c>
      <c r="AH1214" s="13"/>
    </row>
    <row r="1215" spans="27:34" ht="14.25" x14ac:dyDescent="0.15">
      <c r="AA1215" s="13">
        <f>IF(COUNTIF(AH1215,"*"&amp;検索結果!$B$2&amp;"*"),1,0)</f>
        <v>1</v>
      </c>
      <c r="AB1215" s="13">
        <f t="shared" si="59"/>
        <v>1151</v>
      </c>
      <c r="AC1215" s="13">
        <f t="shared" si="61"/>
        <v>1151</v>
      </c>
      <c r="AD1215" s="18" t="s">
        <v>825</v>
      </c>
      <c r="AE1215" s="45" t="s">
        <v>1023</v>
      </c>
      <c r="AF1215" s="18"/>
      <c r="AG1215" s="13" t="str">
        <f t="shared" si="60"/>
        <v>ろーそく</v>
      </c>
      <c r="AH1215" s="13" t="s">
        <v>1753</v>
      </c>
    </row>
    <row r="1216" spans="27:34" ht="14.25" x14ac:dyDescent="0.15">
      <c r="AA1216" s="13">
        <f>IF(COUNTIF(AH1216,"*"&amp;検索結果!$B$2&amp;"*"),1,0)</f>
        <v>1</v>
      </c>
      <c r="AB1216" s="13">
        <f t="shared" si="59"/>
        <v>1152</v>
      </c>
      <c r="AC1216" s="13">
        <f t="shared" si="61"/>
        <v>1152</v>
      </c>
      <c r="AD1216" s="18" t="s">
        <v>826</v>
      </c>
      <c r="AE1216" s="45" t="s">
        <v>1023</v>
      </c>
      <c r="AF1216" s="18"/>
      <c r="AG1216" s="13" t="str">
        <f t="shared" si="60"/>
        <v>ろーぷ</v>
      </c>
      <c r="AH1216" s="13" t="s">
        <v>1754</v>
      </c>
    </row>
    <row r="1217" spans="27:34" ht="14.25" x14ac:dyDescent="0.15">
      <c r="AA1217" s="13">
        <f>IF(COUNTIF(AH1217,"*"&amp;検索結果!$B$2&amp;"*"),1,0)</f>
        <v>1</v>
      </c>
      <c r="AB1217" s="13">
        <f t="shared" si="59"/>
        <v>1153</v>
      </c>
      <c r="AC1217" s="13">
        <f t="shared" si="61"/>
        <v>1153</v>
      </c>
      <c r="AD1217" s="22" t="s">
        <v>827</v>
      </c>
      <c r="AE1217" s="45" t="s">
        <v>1023</v>
      </c>
      <c r="AF1217" s="22"/>
      <c r="AG1217" s="13" t="str">
        <f t="shared" si="60"/>
        <v>ろーらーしゅーず</v>
      </c>
      <c r="AH1217" s="13" t="s">
        <v>1755</v>
      </c>
    </row>
    <row r="1218" spans="27:34" ht="14.25" x14ac:dyDescent="0.15">
      <c r="AA1218" s="13">
        <f>IF(COUNTIF(AH1218,"*"&amp;検索結果!$B$2&amp;"*"),1,0)</f>
        <v>1</v>
      </c>
      <c r="AB1218" s="13">
        <f t="shared" si="59"/>
        <v>1154</v>
      </c>
      <c r="AC1218" s="13">
        <f t="shared" si="61"/>
        <v>1154</v>
      </c>
      <c r="AD1218" s="18" t="s">
        <v>828</v>
      </c>
      <c r="AE1218" s="24" t="s">
        <v>1024</v>
      </c>
      <c r="AF1218" s="18"/>
      <c r="AG1218" s="13" t="str">
        <f t="shared" si="60"/>
        <v>ろーらーすけーと</v>
      </c>
      <c r="AH1218" s="13" t="s">
        <v>1756</v>
      </c>
    </row>
    <row r="1219" spans="27:34" ht="14.25" x14ac:dyDescent="0.15">
      <c r="AA1219" s="13">
        <f>IF(COUNTIF(AH1219,"*"&amp;検索結果!$B$2&amp;"*"),1,0)</f>
        <v>1</v>
      </c>
      <c r="AB1219" s="13">
        <f t="shared" si="59"/>
        <v>1155</v>
      </c>
      <c r="AC1219" s="13">
        <f t="shared" si="61"/>
        <v>1155</v>
      </c>
      <c r="AD1219" s="18" t="s">
        <v>829</v>
      </c>
      <c r="AE1219" s="24" t="s">
        <v>1024</v>
      </c>
      <c r="AF1219" s="18"/>
      <c r="AG1219" s="13" t="str">
        <f t="shared" si="60"/>
        <v>ろーらーぶれーど</v>
      </c>
      <c r="AH1219" s="13" t="s">
        <v>1757</v>
      </c>
    </row>
    <row r="1220" spans="27:34" ht="14.25" x14ac:dyDescent="0.15">
      <c r="AA1220" s="13">
        <f>IF(COUNTIF(AH1220,"*"&amp;検索結果!$B$2&amp;"*"),1,0)</f>
        <v>1</v>
      </c>
      <c r="AB1220" s="13">
        <f t="shared" ref="AB1220:AB1243" si="62">IF(AA1220&lt;&gt;0,AB1219+AA1220,AB1219)</f>
        <v>1156</v>
      </c>
      <c r="AC1220" s="13">
        <f t="shared" si="61"/>
        <v>1156</v>
      </c>
      <c r="AD1220" s="22" t="s">
        <v>830</v>
      </c>
      <c r="AE1220" s="24" t="s">
        <v>1024</v>
      </c>
      <c r="AF1220" s="22"/>
      <c r="AG1220" s="13" t="str">
        <f t="shared" si="60"/>
        <v>ろーらーぼーど</v>
      </c>
      <c r="AH1220" s="13" t="s">
        <v>1758</v>
      </c>
    </row>
    <row r="1221" spans="27:34" ht="27" x14ac:dyDescent="0.15">
      <c r="AA1221" s="13">
        <f>IF(COUNTIF(AH1221,"*"&amp;検索結果!$B$2&amp;"*"),1,0)</f>
        <v>1</v>
      </c>
      <c r="AB1221" s="13">
        <f t="shared" si="62"/>
        <v>1157</v>
      </c>
      <c r="AC1221" s="13">
        <f t="shared" si="61"/>
        <v>1157</v>
      </c>
      <c r="AD1221" s="18" t="s">
        <v>831</v>
      </c>
      <c r="AE1221" s="19" t="s">
        <v>1025</v>
      </c>
      <c r="AF1221" s="18" t="s">
        <v>82</v>
      </c>
      <c r="AG1221" s="13" t="str">
        <f t="shared" si="60"/>
        <v>ろーるかーてん</v>
      </c>
      <c r="AH1221" s="13" t="s">
        <v>1759</v>
      </c>
    </row>
    <row r="1222" spans="27:34" ht="14.25" x14ac:dyDescent="0.15">
      <c r="AA1222" s="13">
        <f>IF(COUNTIF(AH1222,"*"&amp;検索結果!$B$2&amp;"*"),1,0)</f>
        <v>1</v>
      </c>
      <c r="AB1222" s="13">
        <f t="shared" si="62"/>
        <v>1158</v>
      </c>
      <c r="AC1222" s="13">
        <f t="shared" si="61"/>
        <v>1158</v>
      </c>
      <c r="AD1222" s="18" t="s">
        <v>832</v>
      </c>
      <c r="AE1222" s="19" t="s">
        <v>1026</v>
      </c>
      <c r="AF1222" s="18" t="s">
        <v>153</v>
      </c>
      <c r="AG1222" s="13" t="str">
        <f t="shared" si="60"/>
        <v>ろっかー</v>
      </c>
      <c r="AH1222" s="13" t="s">
        <v>1760</v>
      </c>
    </row>
    <row r="1223" spans="27:34" ht="14.25" x14ac:dyDescent="0.15">
      <c r="AA1223" s="13">
        <f>IF(COUNTIF(AH1223,"*"&amp;検索結果!$B$2&amp;"*"),1,0)</f>
        <v>1</v>
      </c>
      <c r="AB1223" s="13">
        <f t="shared" si="62"/>
        <v>1159</v>
      </c>
      <c r="AC1223" s="13">
        <f t="shared" si="61"/>
        <v>1159</v>
      </c>
      <c r="AD1223" s="34"/>
      <c r="AE1223" s="32"/>
      <c r="AF1223" s="34"/>
      <c r="AG1223" s="13" t="str">
        <f t="shared" si="60"/>
        <v/>
      </c>
      <c r="AH1223" s="13" t="s">
        <v>1066</v>
      </c>
    </row>
    <row r="1224" spans="27:34" ht="14.25" x14ac:dyDescent="0.15">
      <c r="AA1224" s="13">
        <f>IF(COUNTIF(AH1224,"*"&amp;検索結果!$B$2&amp;"*"),1,0)</f>
        <v>1</v>
      </c>
      <c r="AB1224" s="13">
        <f t="shared" si="62"/>
        <v>1160</v>
      </c>
      <c r="AC1224" s="13">
        <f t="shared" si="61"/>
        <v>1160</v>
      </c>
      <c r="AD1224" s="34"/>
      <c r="AE1224" s="32"/>
      <c r="AF1224" s="34"/>
      <c r="AG1224" s="13" t="str">
        <f t="shared" si="60"/>
        <v/>
      </c>
      <c r="AH1224" s="13" t="s">
        <v>1066</v>
      </c>
    </row>
    <row r="1225" spans="27:34" ht="14.25" x14ac:dyDescent="0.15">
      <c r="AA1225" s="13">
        <f>IF(COUNTIF(AH1225,"*"&amp;検索結果!$B$2&amp;"*"),1,0)</f>
        <v>1</v>
      </c>
      <c r="AB1225" s="13">
        <f t="shared" si="62"/>
        <v>1161</v>
      </c>
      <c r="AC1225" s="13">
        <f t="shared" si="61"/>
        <v>1161</v>
      </c>
      <c r="AD1225" s="34"/>
      <c r="AE1225" s="32"/>
      <c r="AF1225" s="34"/>
      <c r="AG1225" s="13" t="str">
        <f t="shared" si="60"/>
        <v/>
      </c>
      <c r="AH1225" s="13" t="s">
        <v>1066</v>
      </c>
    </row>
    <row r="1226" spans="27:34" ht="14.25" x14ac:dyDescent="0.15">
      <c r="AA1226" s="13">
        <f>IF(COUNTIF(AH1226,"*"&amp;検索結果!$B$2&amp;"*"),1,0)</f>
        <v>1</v>
      </c>
      <c r="AB1226" s="13">
        <f t="shared" si="62"/>
        <v>1162</v>
      </c>
      <c r="AC1226" s="13">
        <f t="shared" si="61"/>
        <v>1162</v>
      </c>
      <c r="AD1226" s="34"/>
      <c r="AE1226" s="32"/>
      <c r="AF1226" s="34"/>
      <c r="AG1226" s="13" t="str">
        <f t="shared" si="60"/>
        <v/>
      </c>
      <c r="AH1226" s="13" t="s">
        <v>1066</v>
      </c>
    </row>
    <row r="1227" spans="27:34" ht="14.25" x14ac:dyDescent="0.15">
      <c r="AA1227" s="13">
        <f>IF(COUNTIF(AH1227,"*"&amp;検索結果!$B$2&amp;"*"),1,0)</f>
        <v>1</v>
      </c>
      <c r="AB1227" s="13">
        <f t="shared" si="62"/>
        <v>1163</v>
      </c>
      <c r="AC1227" s="13">
        <f t="shared" si="61"/>
        <v>1163</v>
      </c>
      <c r="AD1227" s="34"/>
      <c r="AE1227" s="32"/>
      <c r="AF1227" s="34"/>
      <c r="AG1227" s="13" t="str">
        <f t="shared" si="60"/>
        <v/>
      </c>
      <c r="AH1227" s="13" t="s">
        <v>1066</v>
      </c>
    </row>
    <row r="1228" spans="27:34" ht="14.25" x14ac:dyDescent="0.15">
      <c r="AA1228" s="13">
        <f>IF(COUNTIF(AH1228,"*"&amp;検索結果!$B$2&amp;"*"),1,0)</f>
        <v>1</v>
      </c>
      <c r="AB1228" s="13">
        <f t="shared" si="62"/>
        <v>1164</v>
      </c>
      <c r="AC1228" s="13">
        <f t="shared" si="61"/>
        <v>1164</v>
      </c>
      <c r="AD1228" s="34"/>
      <c r="AE1228" s="32"/>
      <c r="AF1228" s="34"/>
      <c r="AG1228" s="13" t="str">
        <f t="shared" si="60"/>
        <v/>
      </c>
      <c r="AH1228" s="13" t="s">
        <v>1066</v>
      </c>
    </row>
    <row r="1229" spans="27:34" ht="17.25" x14ac:dyDescent="0.15">
      <c r="AA1229" s="13">
        <f>IF(COUNTIF(AH1229,"*"&amp;検索結果!$B$2&amp;"*"),1,0)</f>
        <v>0</v>
      </c>
      <c r="AB1229" s="13">
        <f t="shared" si="62"/>
        <v>1164</v>
      </c>
      <c r="AC1229" s="13" t="str">
        <f t="shared" si="61"/>
        <v/>
      </c>
      <c r="AD1229" s="38" t="s">
        <v>833</v>
      </c>
      <c r="AE1229" s="43"/>
      <c r="AF1229" s="15"/>
      <c r="AG1229" s="13" t="str">
        <f t="shared" si="60"/>
        <v>わ</v>
      </c>
      <c r="AH1229" s="13"/>
    </row>
    <row r="1230" spans="27:34" ht="14.25" x14ac:dyDescent="0.15">
      <c r="AA1230" s="13">
        <f>IF(COUNTIF(AH1230,"*"&amp;検索結果!$B$2&amp;"*"),1,0)</f>
        <v>1</v>
      </c>
      <c r="AB1230" s="13">
        <f t="shared" si="62"/>
        <v>1165</v>
      </c>
      <c r="AC1230" s="13">
        <f t="shared" si="61"/>
        <v>1165</v>
      </c>
      <c r="AD1230" s="18" t="s">
        <v>834</v>
      </c>
      <c r="AE1230" s="24" t="s">
        <v>1024</v>
      </c>
      <c r="AF1230" s="18" t="s">
        <v>109</v>
      </c>
      <c r="AG1230" s="13" t="str">
        <f t="shared" si="60"/>
        <v>わーぷろ</v>
      </c>
      <c r="AH1230" s="13" t="s">
        <v>1761</v>
      </c>
    </row>
    <row r="1231" spans="27:34" ht="14.25" x14ac:dyDescent="0.15">
      <c r="AA1231" s="13">
        <f>IF(COUNTIF(AH1231,"*"&amp;検索結果!$B$2&amp;"*"),1,0)</f>
        <v>1</v>
      </c>
      <c r="AB1231" s="13">
        <f t="shared" si="62"/>
        <v>1166</v>
      </c>
      <c r="AC1231" s="13">
        <f t="shared" si="61"/>
        <v>1166</v>
      </c>
      <c r="AD1231" s="18" t="s">
        <v>982</v>
      </c>
      <c r="AE1231" s="46" t="s">
        <v>1027</v>
      </c>
      <c r="AF1231" s="18" t="s">
        <v>88</v>
      </c>
      <c r="AG1231" s="13" t="str">
        <f t="shared" si="60"/>
        <v>わいん・さけのびん</v>
      </c>
      <c r="AH1231" s="13" t="s">
        <v>1762</v>
      </c>
    </row>
    <row r="1232" spans="27:34" ht="14.25" x14ac:dyDescent="0.15">
      <c r="AA1232" s="13">
        <f>IF(COUNTIF(AH1232,"*"&amp;検索結果!$B$2&amp;"*"),1,0)</f>
        <v>1</v>
      </c>
      <c r="AB1232" s="13">
        <f t="shared" si="62"/>
        <v>1167</v>
      </c>
      <c r="AC1232" s="13">
        <f t="shared" si="61"/>
        <v>1167</v>
      </c>
      <c r="AD1232" s="18" t="s">
        <v>835</v>
      </c>
      <c r="AE1232" s="45" t="s">
        <v>1023</v>
      </c>
      <c r="AF1232" s="18"/>
      <c r="AG1232" s="13" t="str">
        <f t="shared" si="60"/>
        <v>わごむ</v>
      </c>
      <c r="AH1232" s="13" t="s">
        <v>1763</v>
      </c>
    </row>
    <row r="1233" spans="27:34" ht="14.25" x14ac:dyDescent="0.15">
      <c r="AA1233" s="13">
        <f>IF(COUNTIF(AH1233,"*"&amp;検索結果!$B$2&amp;"*"),1,0)</f>
        <v>1</v>
      </c>
      <c r="AB1233" s="13">
        <f t="shared" si="62"/>
        <v>1168</v>
      </c>
      <c r="AC1233" s="13">
        <f t="shared" si="61"/>
        <v>1168</v>
      </c>
      <c r="AD1233" s="18" t="s">
        <v>836</v>
      </c>
      <c r="AE1233" s="19" t="s">
        <v>1026</v>
      </c>
      <c r="AF1233" s="18" t="s">
        <v>153</v>
      </c>
      <c r="AG1233" s="13" t="str">
        <f t="shared" si="60"/>
        <v>わごん（きんぞくせい）</v>
      </c>
      <c r="AH1233" s="13" t="s">
        <v>1764</v>
      </c>
    </row>
    <row r="1234" spans="27:34" ht="40.5" x14ac:dyDescent="0.15">
      <c r="AA1234" s="13">
        <f>IF(COUNTIF(AH1234,"*"&amp;検索結果!$B$2&amp;"*"),1,0)</f>
        <v>1</v>
      </c>
      <c r="AB1234" s="13">
        <f t="shared" si="62"/>
        <v>1169</v>
      </c>
      <c r="AC1234" s="13">
        <f t="shared" si="61"/>
        <v>1169</v>
      </c>
      <c r="AD1234" s="18" t="s">
        <v>837</v>
      </c>
      <c r="AE1234" s="45" t="s">
        <v>1023</v>
      </c>
      <c r="AF1234" s="18" t="s">
        <v>114</v>
      </c>
      <c r="AG1234" s="13" t="str">
        <f t="shared" si="60"/>
        <v>わごん（もくせい）</v>
      </c>
      <c r="AH1234" s="13" t="s">
        <v>1765</v>
      </c>
    </row>
    <row r="1235" spans="27:34" ht="14.25" x14ac:dyDescent="0.15">
      <c r="AA1235" s="13">
        <f>IF(COUNTIF(AH1235,"*"&amp;検索結果!$B$2&amp;"*"),1,0)</f>
        <v>1</v>
      </c>
      <c r="AB1235" s="13">
        <f t="shared" si="62"/>
        <v>1170</v>
      </c>
      <c r="AC1235" s="13">
        <f t="shared" si="61"/>
        <v>1170</v>
      </c>
      <c r="AD1235" s="18" t="s">
        <v>837</v>
      </c>
      <c r="AE1235" s="19" t="s">
        <v>1026</v>
      </c>
      <c r="AF1235" s="18" t="s">
        <v>115</v>
      </c>
      <c r="AG1235" s="13" t="str">
        <f t="shared" si="60"/>
        <v>わごん（もくせい）</v>
      </c>
      <c r="AH1235" s="13" t="s">
        <v>1765</v>
      </c>
    </row>
    <row r="1236" spans="27:34" ht="14.25" x14ac:dyDescent="0.15">
      <c r="AA1236" s="13">
        <f>IF(COUNTIF(AH1236,"*"&amp;検索結果!$B$2&amp;"*"),1,0)</f>
        <v>1</v>
      </c>
      <c r="AB1236" s="13">
        <f t="shared" si="62"/>
        <v>1171</v>
      </c>
      <c r="AC1236" s="13">
        <f t="shared" si="61"/>
        <v>1171</v>
      </c>
      <c r="AD1236" s="35"/>
      <c r="AE1236" s="32"/>
      <c r="AF1236" s="34"/>
      <c r="AG1236" s="13" t="str">
        <f t="shared" si="60"/>
        <v/>
      </c>
      <c r="AH1236" s="13" t="s">
        <v>1066</v>
      </c>
    </row>
    <row r="1237" spans="27:34" ht="14.25" x14ac:dyDescent="0.15">
      <c r="AA1237" s="13">
        <f>IF(COUNTIF(AH1237,"*"&amp;検索結果!$B$2&amp;"*"),1,0)</f>
        <v>1</v>
      </c>
      <c r="AB1237" s="13">
        <f t="shared" si="62"/>
        <v>1172</v>
      </c>
      <c r="AC1237" s="13">
        <f t="shared" si="61"/>
        <v>1172</v>
      </c>
      <c r="AD1237" s="35"/>
      <c r="AE1237" s="32"/>
      <c r="AF1237" s="34"/>
      <c r="AG1237" s="13" t="str">
        <f t="shared" si="60"/>
        <v/>
      </c>
      <c r="AH1237" s="13" t="s">
        <v>1066</v>
      </c>
    </row>
    <row r="1238" spans="27:34" ht="14.25" x14ac:dyDescent="0.15">
      <c r="AA1238" s="13">
        <f>IF(COUNTIF(AH1238,"*"&amp;検索結果!$B$2&amp;"*"),1,0)</f>
        <v>1</v>
      </c>
      <c r="AB1238" s="13">
        <f t="shared" si="62"/>
        <v>1173</v>
      </c>
      <c r="AC1238" s="13">
        <f t="shared" si="61"/>
        <v>1173</v>
      </c>
      <c r="AD1238" s="35"/>
      <c r="AE1238" s="32"/>
      <c r="AF1238" s="34"/>
      <c r="AG1238" s="13" t="str">
        <f t="shared" si="60"/>
        <v/>
      </c>
      <c r="AH1238" s="13" t="s">
        <v>1066</v>
      </c>
    </row>
    <row r="1239" spans="27:34" ht="14.25" x14ac:dyDescent="0.15">
      <c r="AA1239" s="13">
        <f>IF(COUNTIF(AH1239,"*"&amp;検索結果!$B$2&amp;"*"),1,0)</f>
        <v>1</v>
      </c>
      <c r="AB1239" s="13">
        <f t="shared" si="62"/>
        <v>1174</v>
      </c>
      <c r="AC1239" s="13">
        <f t="shared" si="61"/>
        <v>1174</v>
      </c>
      <c r="AD1239" s="35"/>
      <c r="AE1239" s="32"/>
      <c r="AF1239" s="34"/>
      <c r="AG1239" s="13" t="str">
        <f t="shared" si="60"/>
        <v/>
      </c>
      <c r="AH1239" s="13" t="s">
        <v>1066</v>
      </c>
    </row>
    <row r="1240" spans="27:34" ht="14.25" x14ac:dyDescent="0.15">
      <c r="AA1240" s="13">
        <f>IF(COUNTIF(AH1240,"*"&amp;検索結果!$B$2&amp;"*"),1,0)</f>
        <v>1</v>
      </c>
      <c r="AB1240" s="13">
        <f t="shared" si="62"/>
        <v>1175</v>
      </c>
      <c r="AC1240" s="13">
        <f t="shared" si="61"/>
        <v>1175</v>
      </c>
      <c r="AD1240" s="35"/>
      <c r="AE1240" s="32"/>
      <c r="AF1240" s="34"/>
      <c r="AG1240" s="13" t="str">
        <f t="shared" si="60"/>
        <v/>
      </c>
      <c r="AH1240" s="13" t="s">
        <v>1066</v>
      </c>
    </row>
    <row r="1241" spans="27:34" ht="14.25" x14ac:dyDescent="0.15">
      <c r="AA1241" s="13">
        <f>IF(COUNTIF(AH1241,"*"&amp;検索結果!$B$2&amp;"*"),1,0)</f>
        <v>1</v>
      </c>
      <c r="AB1241" s="13">
        <f t="shared" si="62"/>
        <v>1176</v>
      </c>
      <c r="AC1241" s="13">
        <f t="shared" si="61"/>
        <v>1176</v>
      </c>
      <c r="AD1241" s="35"/>
      <c r="AE1241" s="32"/>
      <c r="AF1241" s="34"/>
      <c r="AG1241" s="13" t="str">
        <f t="shared" si="60"/>
        <v/>
      </c>
      <c r="AH1241" s="13" t="s">
        <v>1066</v>
      </c>
    </row>
    <row r="1242" spans="27:34" ht="14.25" x14ac:dyDescent="0.15">
      <c r="AA1242" s="13">
        <f>IF(COUNTIF(AH1242,"*"&amp;検索結果!$B$2&amp;"*"),1,0)</f>
        <v>1</v>
      </c>
      <c r="AB1242" s="13">
        <f t="shared" si="62"/>
        <v>1177</v>
      </c>
      <c r="AC1242" s="13">
        <f t="shared" si="61"/>
        <v>1177</v>
      </c>
      <c r="AD1242" s="35"/>
      <c r="AE1242" s="32"/>
      <c r="AF1242" s="34"/>
      <c r="AG1242" s="13" t="str">
        <f t="shared" si="60"/>
        <v/>
      </c>
      <c r="AH1242" s="13" t="s">
        <v>1066</v>
      </c>
    </row>
    <row r="1243" spans="27:34" ht="14.25" x14ac:dyDescent="0.15">
      <c r="AA1243" s="13">
        <f>IF(COUNTIF(AH1243,"*"&amp;検索結果!$B$2&amp;"*"),1,0)</f>
        <v>1</v>
      </c>
      <c r="AB1243" s="13">
        <f t="shared" si="62"/>
        <v>1178</v>
      </c>
      <c r="AC1243" s="13">
        <f t="shared" si="61"/>
        <v>1178</v>
      </c>
      <c r="AD1243" s="36"/>
      <c r="AE1243" s="36"/>
      <c r="AF1243" s="36"/>
      <c r="AG1243" s="13"/>
      <c r="AH1243" s="13" t="s">
        <v>1066</v>
      </c>
    </row>
  </sheetData>
  <sheetProtection password="CCC5" sheet="1" objects="1" scenarios="1" formatColumns="0" formatRows="0"/>
  <mergeCells count="3">
    <mergeCell ref="AA1:AA2"/>
    <mergeCell ref="AB1:AB2"/>
    <mergeCell ref="AC1:AC2"/>
  </mergeCells>
  <phoneticPr fontId="1"/>
  <hyperlinks>
    <hyperlink ref="D1" location="検索結果!A52" display="使い方の説明はこちら" xr:uid="{048287C0-6FDF-4F12-8682-C4E3D8A91230}"/>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2">
    <pageSetUpPr fitToPage="1"/>
  </sheetPr>
  <dimension ref="A1:D303"/>
  <sheetViews>
    <sheetView zoomScaleNormal="100" workbookViewId="0">
      <pane xSplit="1" ySplit="3" topLeftCell="B4" activePane="bottomRight" state="frozen"/>
      <selection activeCell="A21" sqref="A21:H21"/>
      <selection pane="topRight" activeCell="A21" sqref="A21:H21"/>
      <selection pane="bottomLeft" activeCell="A21" sqref="A21:H21"/>
      <selection pane="bottomRight" activeCell="D17" sqref="D17"/>
    </sheetView>
  </sheetViews>
  <sheetFormatPr defaultRowHeight="13.5" x14ac:dyDescent="0.15"/>
  <cols>
    <col min="1" max="1" width="2.5" customWidth="1"/>
    <col min="2" max="2" width="35.125" customWidth="1"/>
    <col min="3" max="3" width="12.875" customWidth="1"/>
    <col min="4" max="4" width="79.375" bestFit="1" customWidth="1"/>
  </cols>
  <sheetData>
    <row r="1" spans="1:4" ht="35.25" customHeight="1" thickBot="1" x14ac:dyDescent="0.2">
      <c r="A1" s="2" t="s">
        <v>112</v>
      </c>
      <c r="B1" s="2"/>
    </row>
    <row r="2" spans="1:4" ht="35.25" customHeight="1" x14ac:dyDescent="0.15">
      <c r="A2" s="11"/>
      <c r="B2" s="10" t="str">
        <f>D2</f>
        <v>リサイクル</v>
      </c>
      <c r="D2" s="17" t="s">
        <v>37</v>
      </c>
    </row>
    <row r="3" spans="1:4" ht="35.25" customHeight="1" x14ac:dyDescent="0.15">
      <c r="A3" s="3"/>
      <c r="B3" s="4" t="s">
        <v>7</v>
      </c>
      <c r="C3" s="5" t="s">
        <v>8</v>
      </c>
      <c r="D3" s="5" t="s">
        <v>9</v>
      </c>
    </row>
    <row r="4" spans="1:4" ht="36" customHeight="1" x14ac:dyDescent="0.15">
      <c r="A4" s="6">
        <v>1</v>
      </c>
      <c r="B4" s="7" t="str">
        <f>IF(ISERROR(VLOOKUP(A4,#REF!,2,FALSE)),"該当なし",VLOOKUP(A4,#REF!,2,FALSE))</f>
        <v>該当なし</v>
      </c>
      <c r="C4" s="7" t="str">
        <f>IF(ISERROR(VLOOKUP(A4,#REF!,3,FALSE)),"",VLOOKUP(A4,#REF!,3,FALSE))</f>
        <v/>
      </c>
      <c r="D4" s="12" t="str">
        <f>IF(ISERROR(VLOOKUP(A4,#REF!,4,FALSE)),"",VLOOKUP(A4,#REF!,4,FALSE))</f>
        <v/>
      </c>
    </row>
    <row r="5" spans="1:4" ht="36" customHeight="1" x14ac:dyDescent="0.15">
      <c r="A5" s="6">
        <v>2</v>
      </c>
      <c r="B5" s="7" t="str">
        <f>IF(ISERROR(VLOOKUP(A5,#REF!,2,FALSE)),"",VLOOKUP(A5,#REF!,2,FALSE))</f>
        <v/>
      </c>
      <c r="C5" s="7" t="str">
        <f>IF(ISERROR(VLOOKUP(A5,#REF!,3,FALSE)),"",VLOOKUP(A5,#REF!,3,FALSE))</f>
        <v/>
      </c>
      <c r="D5" s="8" t="str">
        <f>IF(ISERROR(VLOOKUP(A5,#REF!,4,FALSE)),"",VLOOKUP(A5,#REF!,4,FALSE))</f>
        <v/>
      </c>
    </row>
    <row r="6" spans="1:4" ht="36" customHeight="1" x14ac:dyDescent="0.15">
      <c r="A6" s="6">
        <v>3</v>
      </c>
      <c r="B6" s="7" t="str">
        <f>IF(ISERROR(VLOOKUP(A6,#REF!,2,FALSE)),"",VLOOKUP(A6,#REF!,2,FALSE))</f>
        <v/>
      </c>
      <c r="C6" s="7" t="str">
        <f>IF(ISERROR(VLOOKUP(A6,#REF!,3,FALSE)),"",VLOOKUP(A6,#REF!,3,FALSE))</f>
        <v/>
      </c>
      <c r="D6" s="8" t="str">
        <f>IF(ISERROR(VLOOKUP(A6,#REF!,4,FALSE)),"",VLOOKUP(A6,#REF!,4,FALSE))</f>
        <v/>
      </c>
    </row>
    <row r="7" spans="1:4" ht="36" customHeight="1" x14ac:dyDescent="0.15">
      <c r="A7" s="6">
        <v>4</v>
      </c>
      <c r="B7" s="7" t="str">
        <f>IF(ISERROR(VLOOKUP(A7,#REF!,2,FALSE)),"",VLOOKUP(A7,#REF!,2,FALSE))</f>
        <v/>
      </c>
      <c r="C7" s="7" t="str">
        <f>IF(ISERROR(VLOOKUP(A7,#REF!,3,FALSE)),"",VLOOKUP(A7,#REF!,3,FALSE))</f>
        <v/>
      </c>
      <c r="D7" s="8" t="str">
        <f>IF(ISERROR(VLOOKUP(A7,#REF!,4,FALSE)),"",VLOOKUP(A7,#REF!,4,FALSE))</f>
        <v/>
      </c>
    </row>
    <row r="8" spans="1:4" ht="36" customHeight="1" x14ac:dyDescent="0.15">
      <c r="A8" s="6">
        <v>5</v>
      </c>
      <c r="B8" s="7" t="str">
        <f>IF(ISERROR(VLOOKUP(A8,#REF!,2,FALSE)),"",VLOOKUP(A8,#REF!,2,FALSE))</f>
        <v/>
      </c>
      <c r="C8" s="7" t="str">
        <f>IF(ISERROR(VLOOKUP(A8,#REF!,3,FALSE)),"",VLOOKUP(A8,#REF!,3,FALSE))</f>
        <v/>
      </c>
      <c r="D8" s="8" t="str">
        <f>IF(ISERROR(VLOOKUP(A8,#REF!,4,FALSE)),"",VLOOKUP(A8,#REF!,4,FALSE))</f>
        <v/>
      </c>
    </row>
    <row r="9" spans="1:4" ht="36" customHeight="1" x14ac:dyDescent="0.15">
      <c r="A9" s="6">
        <v>6</v>
      </c>
      <c r="B9" s="7" t="str">
        <f>IF(ISERROR(VLOOKUP(A9,#REF!,2,FALSE)),"",VLOOKUP(A9,#REF!,2,FALSE))</f>
        <v/>
      </c>
      <c r="C9" s="7" t="str">
        <f>IF(ISERROR(VLOOKUP(A9,#REF!,3,FALSE)),"",VLOOKUP(A9,#REF!,3,FALSE))</f>
        <v/>
      </c>
      <c r="D9" s="8" t="str">
        <f>IF(ISERROR(VLOOKUP(A9,#REF!,4,FALSE)),"",VLOOKUP(A9,#REF!,4,FALSE))</f>
        <v/>
      </c>
    </row>
    <row r="10" spans="1:4" ht="36" customHeight="1" x14ac:dyDescent="0.15">
      <c r="A10" s="6">
        <v>7</v>
      </c>
      <c r="B10" s="7" t="str">
        <f>IF(ISERROR(VLOOKUP(A10,#REF!,2,FALSE)),"",VLOOKUP(A10,#REF!,2,FALSE))</f>
        <v/>
      </c>
      <c r="C10" s="7" t="str">
        <f>IF(ISERROR(VLOOKUP(A10,#REF!,3,FALSE)),"",VLOOKUP(A10,#REF!,3,FALSE))</f>
        <v/>
      </c>
      <c r="D10" s="8" t="str">
        <f>IF(ISERROR(VLOOKUP(A10,#REF!,4,FALSE)),"",VLOOKUP(A10,#REF!,4,FALSE))</f>
        <v/>
      </c>
    </row>
    <row r="11" spans="1:4" ht="36" customHeight="1" x14ac:dyDescent="0.15">
      <c r="A11" s="6">
        <v>8</v>
      </c>
      <c r="B11" s="7" t="str">
        <f>IF(ISERROR(VLOOKUP(A11,#REF!,2,FALSE)),"",VLOOKUP(A11,#REF!,2,FALSE))</f>
        <v/>
      </c>
      <c r="C11" s="7" t="str">
        <f>IF(ISERROR(VLOOKUP(A11,#REF!,3,FALSE)),"",VLOOKUP(A11,#REF!,3,FALSE))</f>
        <v/>
      </c>
      <c r="D11" s="8" t="str">
        <f>IF(ISERROR(VLOOKUP(A11,#REF!,4,FALSE)),"",VLOOKUP(A11,#REF!,4,FALSE))</f>
        <v/>
      </c>
    </row>
    <row r="12" spans="1:4" ht="36" customHeight="1" x14ac:dyDescent="0.15">
      <c r="A12" s="6">
        <v>9</v>
      </c>
      <c r="B12" s="7" t="str">
        <f>IF(ISERROR(VLOOKUP(A12,#REF!,2,FALSE)),"",VLOOKUP(A12,#REF!,2,FALSE))</f>
        <v/>
      </c>
      <c r="C12" s="7" t="str">
        <f>IF(ISERROR(VLOOKUP(A12,#REF!,3,FALSE)),"",VLOOKUP(A12,#REF!,3,FALSE))</f>
        <v/>
      </c>
      <c r="D12" s="8" t="str">
        <f>IF(ISERROR(VLOOKUP(A12,#REF!,4,FALSE)),"",VLOOKUP(A12,#REF!,4,FALSE))</f>
        <v/>
      </c>
    </row>
    <row r="13" spans="1:4" ht="36" customHeight="1" x14ac:dyDescent="0.15">
      <c r="A13" s="6">
        <v>10</v>
      </c>
      <c r="B13" s="7" t="str">
        <f>IF(ISERROR(VLOOKUP(A13,#REF!,2,FALSE)),"",VLOOKUP(A13,#REF!,2,FALSE))</f>
        <v/>
      </c>
      <c r="C13" s="7" t="str">
        <f>IF(ISERROR(VLOOKUP(A13,#REF!,3,FALSE)),"",VLOOKUP(A13,#REF!,3,FALSE))</f>
        <v/>
      </c>
      <c r="D13" s="8" t="str">
        <f>IF(ISERROR(VLOOKUP(A13,#REF!,4,FALSE)),"",VLOOKUP(A13,#REF!,4,FALSE))</f>
        <v/>
      </c>
    </row>
    <row r="14" spans="1:4" ht="36" customHeight="1" x14ac:dyDescent="0.15">
      <c r="A14" s="6">
        <v>11</v>
      </c>
      <c r="B14" s="7" t="str">
        <f>IF(ISERROR(VLOOKUP(A14,#REF!,2,FALSE)),"",VLOOKUP(A14,#REF!,2,FALSE))</f>
        <v/>
      </c>
      <c r="C14" s="7" t="str">
        <f>IF(ISERROR(VLOOKUP(A14,#REF!,3,FALSE)),"",VLOOKUP(A14,#REF!,3,FALSE))</f>
        <v/>
      </c>
      <c r="D14" s="8" t="str">
        <f>IF(ISERROR(VLOOKUP(A14,#REF!,4,FALSE)),"",VLOOKUP(A14,#REF!,4,FALSE))</f>
        <v/>
      </c>
    </row>
    <row r="15" spans="1:4" ht="36" customHeight="1" x14ac:dyDescent="0.15">
      <c r="A15" s="6">
        <v>12</v>
      </c>
      <c r="B15" s="7" t="str">
        <f>IF(ISERROR(VLOOKUP(A15,#REF!,2,FALSE)),"",VLOOKUP(A15,#REF!,2,FALSE))</f>
        <v/>
      </c>
      <c r="C15" s="7" t="str">
        <f>IF(ISERROR(VLOOKUP(A15,#REF!,3,FALSE)),"",VLOOKUP(A15,#REF!,3,FALSE))</f>
        <v/>
      </c>
      <c r="D15" s="8" t="str">
        <f>IF(ISERROR(VLOOKUP(A15,#REF!,4,FALSE)),"",VLOOKUP(A15,#REF!,4,FALSE))</f>
        <v/>
      </c>
    </row>
    <row r="16" spans="1:4" ht="36" customHeight="1" x14ac:dyDescent="0.15">
      <c r="A16" s="6">
        <v>13</v>
      </c>
      <c r="B16" s="7" t="str">
        <f>IF(ISERROR(VLOOKUP(A16,#REF!,2,FALSE)),"",VLOOKUP(A16,#REF!,2,FALSE))</f>
        <v/>
      </c>
      <c r="C16" s="7" t="str">
        <f>IF(ISERROR(VLOOKUP(A16,#REF!,3,FALSE)),"",VLOOKUP(A16,#REF!,3,FALSE))</f>
        <v/>
      </c>
      <c r="D16" s="8" t="str">
        <f>IF(ISERROR(VLOOKUP(A16,#REF!,4,FALSE)),"",VLOOKUP(A16,#REF!,4,FALSE))</f>
        <v/>
      </c>
    </row>
    <row r="17" spans="1:4" ht="36" customHeight="1" x14ac:dyDescent="0.15">
      <c r="A17" s="6">
        <v>14</v>
      </c>
      <c r="B17" s="7" t="str">
        <f>IF(ISERROR(VLOOKUP(A17,#REF!,2,FALSE)),"",VLOOKUP(A17,#REF!,2,FALSE))</f>
        <v/>
      </c>
      <c r="C17" s="7" t="str">
        <f>IF(ISERROR(VLOOKUP(A17,#REF!,3,FALSE)),"",VLOOKUP(A17,#REF!,3,FALSE))</f>
        <v/>
      </c>
      <c r="D17" s="8" t="str">
        <f>IF(ISERROR(VLOOKUP(A17,#REF!,4,FALSE)),"",VLOOKUP(A17,#REF!,4,FALSE))</f>
        <v/>
      </c>
    </row>
    <row r="18" spans="1:4" ht="36" customHeight="1" x14ac:dyDescent="0.15">
      <c r="A18" s="6">
        <v>15</v>
      </c>
      <c r="B18" s="7" t="str">
        <f>IF(ISERROR(VLOOKUP(A18,#REF!,2,FALSE)),"",VLOOKUP(A18,#REF!,2,FALSE))</f>
        <v/>
      </c>
      <c r="C18" s="7" t="str">
        <f>IF(ISERROR(VLOOKUP(A18,#REF!,3,FALSE)),"",VLOOKUP(A18,#REF!,3,FALSE))</f>
        <v/>
      </c>
      <c r="D18" s="8" t="str">
        <f>IF(ISERROR(VLOOKUP(A18,#REF!,4,FALSE)),"",VLOOKUP(A18,#REF!,4,FALSE))</f>
        <v/>
      </c>
    </row>
    <row r="19" spans="1:4" ht="36" customHeight="1" x14ac:dyDescent="0.15">
      <c r="A19" s="6">
        <v>16</v>
      </c>
      <c r="B19" s="7" t="str">
        <f>IF(ISERROR(VLOOKUP(A19,#REF!,2,FALSE)),"",VLOOKUP(A19,#REF!,2,FALSE))</f>
        <v/>
      </c>
      <c r="C19" s="7" t="str">
        <f>IF(ISERROR(VLOOKUP(A19,#REF!,3,FALSE)),"",VLOOKUP(A19,#REF!,3,FALSE))</f>
        <v/>
      </c>
      <c r="D19" s="8" t="str">
        <f>IF(ISERROR(VLOOKUP(A19,#REF!,4,FALSE)),"",VLOOKUP(A19,#REF!,4,FALSE))</f>
        <v/>
      </c>
    </row>
    <row r="20" spans="1:4" ht="36" customHeight="1" x14ac:dyDescent="0.15">
      <c r="A20" s="6">
        <v>17</v>
      </c>
      <c r="B20" s="7" t="str">
        <f>IF(ISERROR(VLOOKUP(A20,#REF!,2,FALSE)),"",VLOOKUP(A20,#REF!,2,FALSE))</f>
        <v/>
      </c>
      <c r="C20" s="7" t="str">
        <f>IF(ISERROR(VLOOKUP(A20,#REF!,3,FALSE)),"",VLOOKUP(A20,#REF!,3,FALSE))</f>
        <v/>
      </c>
      <c r="D20" s="8" t="str">
        <f>IF(ISERROR(VLOOKUP(A20,#REF!,4,FALSE)),"",VLOOKUP(A20,#REF!,4,FALSE))</f>
        <v/>
      </c>
    </row>
    <row r="21" spans="1:4" ht="36" customHeight="1" x14ac:dyDescent="0.15">
      <c r="A21" s="6">
        <v>18</v>
      </c>
      <c r="B21" s="7" t="str">
        <f>IF(ISERROR(VLOOKUP(A21,#REF!,2,FALSE)),"",VLOOKUP(A21,#REF!,2,FALSE))</f>
        <v/>
      </c>
      <c r="C21" s="7" t="str">
        <f>IF(ISERROR(VLOOKUP(A21,#REF!,3,FALSE)),"",VLOOKUP(A21,#REF!,3,FALSE))</f>
        <v/>
      </c>
      <c r="D21" s="8" t="str">
        <f>IF(ISERROR(VLOOKUP(A21,#REF!,4,FALSE)),"",VLOOKUP(A21,#REF!,4,FALSE))</f>
        <v/>
      </c>
    </row>
    <row r="22" spans="1:4" ht="36" customHeight="1" x14ac:dyDescent="0.15">
      <c r="A22" s="6">
        <v>19</v>
      </c>
      <c r="B22" s="7" t="str">
        <f>IF(ISERROR(VLOOKUP(A22,#REF!,2,FALSE)),"",VLOOKUP(A22,#REF!,2,FALSE))</f>
        <v/>
      </c>
      <c r="C22" s="7" t="str">
        <f>IF(ISERROR(VLOOKUP(A22,#REF!,3,FALSE)),"",VLOOKUP(A22,#REF!,3,FALSE))</f>
        <v/>
      </c>
      <c r="D22" s="8" t="str">
        <f>IF(ISERROR(VLOOKUP(A22,#REF!,4,FALSE)),"",VLOOKUP(A22,#REF!,4,FALSE))</f>
        <v/>
      </c>
    </row>
    <row r="23" spans="1:4" ht="36" customHeight="1" x14ac:dyDescent="0.15">
      <c r="A23" s="6">
        <v>20</v>
      </c>
      <c r="B23" s="7" t="str">
        <f>IF(ISERROR(VLOOKUP(A23,#REF!,2,FALSE)),"",VLOOKUP(A23,#REF!,2,FALSE))</f>
        <v/>
      </c>
      <c r="C23" s="7" t="str">
        <f>IF(ISERROR(VLOOKUP(A23,#REF!,3,FALSE)),"",VLOOKUP(A23,#REF!,3,FALSE))</f>
        <v/>
      </c>
      <c r="D23" s="8" t="str">
        <f>IF(ISERROR(VLOOKUP(A23,#REF!,4,FALSE)),"",VLOOKUP(A23,#REF!,4,FALSE))</f>
        <v/>
      </c>
    </row>
    <row r="24" spans="1:4" ht="36" customHeight="1" x14ac:dyDescent="0.15">
      <c r="A24" s="6">
        <v>21</v>
      </c>
      <c r="B24" s="7" t="str">
        <f>IF(ISERROR(VLOOKUP(A24,#REF!,2,FALSE)),"",VLOOKUP(A24,#REF!,2,FALSE))</f>
        <v/>
      </c>
      <c r="C24" s="7" t="str">
        <f>IF(ISERROR(VLOOKUP(A24,#REF!,3,FALSE)),"",VLOOKUP(A24,#REF!,3,FALSE))</f>
        <v/>
      </c>
      <c r="D24" s="8" t="str">
        <f>IF(ISERROR(VLOOKUP(A24,#REF!,4,FALSE)),"",VLOOKUP(A24,#REF!,4,FALSE))</f>
        <v/>
      </c>
    </row>
    <row r="25" spans="1:4" ht="36" customHeight="1" x14ac:dyDescent="0.15">
      <c r="A25" s="6">
        <v>22</v>
      </c>
      <c r="B25" s="7" t="str">
        <f>IF(ISERROR(VLOOKUP(A25,#REF!,2,FALSE)),"",VLOOKUP(A25,#REF!,2,FALSE))</f>
        <v/>
      </c>
      <c r="C25" s="7" t="str">
        <f>IF(ISERROR(VLOOKUP(A25,#REF!,3,FALSE)),"",VLOOKUP(A25,#REF!,3,FALSE))</f>
        <v/>
      </c>
      <c r="D25" s="8" t="str">
        <f>IF(ISERROR(VLOOKUP(A25,#REF!,4,FALSE)),"",VLOOKUP(A25,#REF!,4,FALSE))</f>
        <v/>
      </c>
    </row>
    <row r="26" spans="1:4" ht="36" customHeight="1" x14ac:dyDescent="0.15">
      <c r="A26" s="6">
        <v>23</v>
      </c>
      <c r="B26" s="7" t="str">
        <f>IF(ISERROR(VLOOKUP(A26,#REF!,2,FALSE)),"",VLOOKUP(A26,#REF!,2,FALSE))</f>
        <v/>
      </c>
      <c r="C26" s="7" t="str">
        <f>IF(ISERROR(VLOOKUP(A26,#REF!,3,FALSE)),"",VLOOKUP(A26,#REF!,3,FALSE))</f>
        <v/>
      </c>
      <c r="D26" s="8" t="str">
        <f>IF(ISERROR(VLOOKUP(A26,#REF!,4,FALSE)),"",VLOOKUP(A26,#REF!,4,FALSE))</f>
        <v/>
      </c>
    </row>
    <row r="27" spans="1:4" ht="36" customHeight="1" x14ac:dyDescent="0.15">
      <c r="A27" s="6">
        <v>24</v>
      </c>
      <c r="B27" s="7" t="str">
        <f>IF(ISERROR(VLOOKUP(A27,#REF!,2,FALSE)),"",VLOOKUP(A27,#REF!,2,FALSE))</f>
        <v/>
      </c>
      <c r="C27" s="7" t="str">
        <f>IF(ISERROR(VLOOKUP(A27,#REF!,3,FALSE)),"",VLOOKUP(A27,#REF!,3,FALSE))</f>
        <v/>
      </c>
      <c r="D27" s="8" t="str">
        <f>IF(ISERROR(VLOOKUP(A27,#REF!,4,FALSE)),"",VLOOKUP(A27,#REF!,4,FALSE))</f>
        <v/>
      </c>
    </row>
    <row r="28" spans="1:4" ht="36" customHeight="1" x14ac:dyDescent="0.15">
      <c r="A28" s="6">
        <v>25</v>
      </c>
      <c r="B28" s="7" t="str">
        <f>IF(ISERROR(VLOOKUP(A28,#REF!,2,FALSE)),"",VLOOKUP(A28,#REF!,2,FALSE))</f>
        <v/>
      </c>
      <c r="C28" s="7" t="str">
        <f>IF(ISERROR(VLOOKUP(A28,#REF!,3,FALSE)),"",VLOOKUP(A28,#REF!,3,FALSE))</f>
        <v/>
      </c>
      <c r="D28" s="8" t="str">
        <f>IF(ISERROR(VLOOKUP(A28,#REF!,4,FALSE)),"",VLOOKUP(A28,#REF!,4,FALSE))</f>
        <v/>
      </c>
    </row>
    <row r="29" spans="1:4" ht="36" customHeight="1" x14ac:dyDescent="0.15">
      <c r="A29" s="6">
        <v>26</v>
      </c>
      <c r="B29" s="7" t="str">
        <f>IF(ISERROR(VLOOKUP(A29,#REF!,2,FALSE)),"",VLOOKUP(A29,#REF!,2,FALSE))</f>
        <v/>
      </c>
      <c r="C29" s="7" t="str">
        <f>IF(ISERROR(VLOOKUP(A29,#REF!,3,FALSE)),"",VLOOKUP(A29,#REF!,3,FALSE))</f>
        <v/>
      </c>
      <c r="D29" s="8" t="str">
        <f>IF(ISERROR(VLOOKUP(A29,#REF!,4,FALSE)),"",VLOOKUP(A29,#REF!,4,FALSE))</f>
        <v/>
      </c>
    </row>
    <row r="30" spans="1:4" ht="36" customHeight="1" x14ac:dyDescent="0.15">
      <c r="A30" s="6">
        <v>27</v>
      </c>
      <c r="B30" s="7" t="str">
        <f>IF(ISERROR(VLOOKUP(A30,#REF!,2,FALSE)),"",VLOOKUP(A30,#REF!,2,FALSE))</f>
        <v/>
      </c>
      <c r="C30" s="7" t="str">
        <f>IF(ISERROR(VLOOKUP(A30,#REF!,3,FALSE)),"",VLOOKUP(A30,#REF!,3,FALSE))</f>
        <v/>
      </c>
      <c r="D30" s="8" t="str">
        <f>IF(ISERROR(VLOOKUP(A30,#REF!,4,FALSE)),"",VLOOKUP(A30,#REF!,4,FALSE))</f>
        <v/>
      </c>
    </row>
    <row r="31" spans="1:4" ht="36" customHeight="1" x14ac:dyDescent="0.15">
      <c r="A31" s="6">
        <v>28</v>
      </c>
      <c r="B31" s="7" t="str">
        <f>IF(ISERROR(VLOOKUP(A31,#REF!,2,FALSE)),"",VLOOKUP(A31,#REF!,2,FALSE))</f>
        <v/>
      </c>
      <c r="C31" s="7" t="str">
        <f>IF(ISERROR(VLOOKUP(A31,#REF!,3,FALSE)),"",VLOOKUP(A31,#REF!,3,FALSE))</f>
        <v/>
      </c>
      <c r="D31" s="8" t="str">
        <f>IF(ISERROR(VLOOKUP(A31,#REF!,4,FALSE)),"",VLOOKUP(A31,#REF!,4,FALSE))</f>
        <v/>
      </c>
    </row>
    <row r="32" spans="1:4" ht="36" customHeight="1" x14ac:dyDescent="0.15">
      <c r="A32" s="6">
        <v>29</v>
      </c>
      <c r="B32" s="7" t="str">
        <f>IF(ISERROR(VLOOKUP(A32,#REF!,2,FALSE)),"",VLOOKUP(A32,#REF!,2,FALSE))</f>
        <v/>
      </c>
      <c r="C32" s="7" t="str">
        <f>IF(ISERROR(VLOOKUP(A32,#REF!,3,FALSE)),"",VLOOKUP(A32,#REF!,3,FALSE))</f>
        <v/>
      </c>
      <c r="D32" s="8" t="str">
        <f>IF(ISERROR(VLOOKUP(A32,#REF!,4,FALSE)),"",VLOOKUP(A32,#REF!,4,FALSE))</f>
        <v/>
      </c>
    </row>
    <row r="33" spans="1:4" ht="36" customHeight="1" x14ac:dyDescent="0.15">
      <c r="A33" s="6">
        <v>30</v>
      </c>
      <c r="B33" s="7" t="str">
        <f>IF(ISERROR(VLOOKUP(A33,#REF!,2,FALSE)),"",VLOOKUP(A33,#REF!,2,FALSE))</f>
        <v/>
      </c>
      <c r="C33" s="7" t="str">
        <f>IF(ISERROR(VLOOKUP(A33,#REF!,3,FALSE)),"",VLOOKUP(A33,#REF!,3,FALSE))</f>
        <v/>
      </c>
      <c r="D33" s="8" t="str">
        <f>IF(ISERROR(VLOOKUP(A33,#REF!,4,FALSE)),"",VLOOKUP(A33,#REF!,4,FALSE))</f>
        <v/>
      </c>
    </row>
    <row r="34" spans="1:4" ht="36" customHeight="1" x14ac:dyDescent="0.15">
      <c r="A34" s="6">
        <v>31</v>
      </c>
      <c r="B34" s="7" t="str">
        <f>IF(ISERROR(VLOOKUP(A34,#REF!,2,FALSE)),"",VLOOKUP(A34,#REF!,2,FALSE))</f>
        <v/>
      </c>
      <c r="C34" s="7" t="str">
        <f>IF(ISERROR(VLOOKUP(A34,#REF!,3,FALSE)),"",VLOOKUP(A34,#REF!,3,FALSE))</f>
        <v/>
      </c>
      <c r="D34" s="8" t="str">
        <f>IF(ISERROR(VLOOKUP(A34,#REF!,4,FALSE)),"",VLOOKUP(A34,#REF!,4,FALSE))</f>
        <v/>
      </c>
    </row>
    <row r="35" spans="1:4" ht="36" customHeight="1" x14ac:dyDescent="0.15">
      <c r="A35" s="6">
        <v>32</v>
      </c>
      <c r="B35" s="7" t="str">
        <f>IF(ISERROR(VLOOKUP(A35,#REF!,2,FALSE)),"",VLOOKUP(A35,#REF!,2,FALSE))</f>
        <v/>
      </c>
      <c r="C35" s="7" t="str">
        <f>IF(ISERROR(VLOOKUP(A35,#REF!,3,FALSE)),"",VLOOKUP(A35,#REF!,3,FALSE))</f>
        <v/>
      </c>
      <c r="D35" s="8" t="str">
        <f>IF(ISERROR(VLOOKUP(A35,#REF!,4,FALSE)),"",VLOOKUP(A35,#REF!,4,FALSE))</f>
        <v/>
      </c>
    </row>
    <row r="36" spans="1:4" ht="36" customHeight="1" x14ac:dyDescent="0.15">
      <c r="A36" s="6">
        <v>33</v>
      </c>
      <c r="B36" s="7" t="str">
        <f>IF(ISERROR(VLOOKUP(A36,#REF!,2,FALSE)),"",VLOOKUP(A36,#REF!,2,FALSE))</f>
        <v/>
      </c>
      <c r="C36" s="7" t="str">
        <f>IF(ISERROR(VLOOKUP(A36,#REF!,3,FALSE)),"",VLOOKUP(A36,#REF!,3,FALSE))</f>
        <v/>
      </c>
      <c r="D36" s="8" t="str">
        <f>IF(ISERROR(VLOOKUP(A36,#REF!,4,FALSE)),"",VLOOKUP(A36,#REF!,4,FALSE))</f>
        <v/>
      </c>
    </row>
    <row r="37" spans="1:4" ht="36" customHeight="1" x14ac:dyDescent="0.15">
      <c r="A37" s="6">
        <v>34</v>
      </c>
      <c r="B37" s="7" t="str">
        <f>IF(ISERROR(VLOOKUP(A37,#REF!,2,FALSE)),"",VLOOKUP(A37,#REF!,2,FALSE))</f>
        <v/>
      </c>
      <c r="C37" s="7" t="str">
        <f>IF(ISERROR(VLOOKUP(A37,#REF!,3,FALSE)),"",VLOOKUP(A37,#REF!,3,FALSE))</f>
        <v/>
      </c>
      <c r="D37" s="8" t="str">
        <f>IF(ISERROR(VLOOKUP(A37,#REF!,4,FALSE)),"",VLOOKUP(A37,#REF!,4,FALSE))</f>
        <v/>
      </c>
    </row>
    <row r="38" spans="1:4" ht="36" customHeight="1" x14ac:dyDescent="0.15">
      <c r="A38" s="6">
        <v>35</v>
      </c>
      <c r="B38" s="7" t="str">
        <f>IF(ISERROR(VLOOKUP(A38,#REF!,2,FALSE)),"",VLOOKUP(A38,#REF!,2,FALSE))</f>
        <v/>
      </c>
      <c r="C38" s="7" t="str">
        <f>IF(ISERROR(VLOOKUP(A38,#REF!,3,FALSE)),"",VLOOKUP(A38,#REF!,3,FALSE))</f>
        <v/>
      </c>
      <c r="D38" s="8" t="str">
        <f>IF(ISERROR(VLOOKUP(A38,#REF!,4,FALSE)),"",VLOOKUP(A38,#REF!,4,FALSE))</f>
        <v/>
      </c>
    </row>
    <row r="39" spans="1:4" ht="36" customHeight="1" x14ac:dyDescent="0.15">
      <c r="A39" s="6">
        <v>36</v>
      </c>
      <c r="B39" s="7" t="str">
        <f>IF(ISERROR(VLOOKUP(A39,#REF!,2,FALSE)),"",VLOOKUP(A39,#REF!,2,FALSE))</f>
        <v/>
      </c>
      <c r="C39" s="7" t="str">
        <f>IF(ISERROR(VLOOKUP(A39,#REF!,3,FALSE)),"",VLOOKUP(A39,#REF!,3,FALSE))</f>
        <v/>
      </c>
      <c r="D39" s="8" t="str">
        <f>IF(ISERROR(VLOOKUP(A39,#REF!,4,FALSE)),"",VLOOKUP(A39,#REF!,4,FALSE))</f>
        <v/>
      </c>
    </row>
    <row r="40" spans="1:4" ht="36" customHeight="1" x14ac:dyDescent="0.15">
      <c r="A40" s="6">
        <v>37</v>
      </c>
      <c r="B40" s="7" t="str">
        <f>IF(ISERROR(VLOOKUP(A40,#REF!,2,FALSE)),"",VLOOKUP(A40,#REF!,2,FALSE))</f>
        <v/>
      </c>
      <c r="C40" s="7" t="str">
        <f>IF(ISERROR(VLOOKUP(A40,#REF!,3,FALSE)),"",VLOOKUP(A40,#REF!,3,FALSE))</f>
        <v/>
      </c>
      <c r="D40" s="8" t="str">
        <f>IF(ISERROR(VLOOKUP(A40,#REF!,4,FALSE)),"",VLOOKUP(A40,#REF!,4,FALSE))</f>
        <v/>
      </c>
    </row>
    <row r="41" spans="1:4" ht="36" customHeight="1" x14ac:dyDescent="0.15">
      <c r="A41" s="6">
        <v>38</v>
      </c>
      <c r="B41" s="7" t="str">
        <f>IF(ISERROR(VLOOKUP(A41,#REF!,2,FALSE)),"",VLOOKUP(A41,#REF!,2,FALSE))</f>
        <v/>
      </c>
      <c r="C41" s="7" t="str">
        <f>IF(ISERROR(VLOOKUP(A41,#REF!,3,FALSE)),"",VLOOKUP(A41,#REF!,3,FALSE))</f>
        <v/>
      </c>
      <c r="D41" s="8" t="str">
        <f>IF(ISERROR(VLOOKUP(A41,#REF!,4,FALSE)),"",VLOOKUP(A41,#REF!,4,FALSE))</f>
        <v/>
      </c>
    </row>
    <row r="42" spans="1:4" ht="36" customHeight="1" x14ac:dyDescent="0.15">
      <c r="A42" s="6">
        <v>39</v>
      </c>
      <c r="B42" s="7" t="str">
        <f>IF(ISERROR(VLOOKUP(A42,#REF!,2,FALSE)),"",VLOOKUP(A42,#REF!,2,FALSE))</f>
        <v/>
      </c>
      <c r="C42" s="7" t="str">
        <f>IF(ISERROR(VLOOKUP(A42,#REF!,3,FALSE)),"",VLOOKUP(A42,#REF!,3,FALSE))</f>
        <v/>
      </c>
      <c r="D42" s="8" t="str">
        <f>IF(ISERROR(VLOOKUP(A42,#REF!,4,FALSE)),"",VLOOKUP(A42,#REF!,4,FALSE))</f>
        <v/>
      </c>
    </row>
    <row r="43" spans="1:4" ht="36" customHeight="1" x14ac:dyDescent="0.15">
      <c r="A43" s="6">
        <v>40</v>
      </c>
      <c r="B43" s="7" t="str">
        <f>IF(ISERROR(VLOOKUP(A43,#REF!,2,FALSE)),"",VLOOKUP(A43,#REF!,2,FALSE))</f>
        <v/>
      </c>
      <c r="C43" s="7" t="str">
        <f>IF(ISERROR(VLOOKUP(A43,#REF!,3,FALSE)),"",VLOOKUP(A43,#REF!,3,FALSE))</f>
        <v/>
      </c>
      <c r="D43" s="8" t="str">
        <f>IF(ISERROR(VLOOKUP(A43,#REF!,4,FALSE)),"",VLOOKUP(A43,#REF!,4,FALSE))</f>
        <v/>
      </c>
    </row>
    <row r="44" spans="1:4" ht="36" customHeight="1" x14ac:dyDescent="0.15">
      <c r="A44" s="6">
        <v>41</v>
      </c>
      <c r="B44" s="7" t="str">
        <f>IF(ISERROR(VLOOKUP(A44,#REF!,2,FALSE)),"",VLOOKUP(A44,#REF!,2,FALSE))</f>
        <v/>
      </c>
      <c r="C44" s="7" t="str">
        <f>IF(ISERROR(VLOOKUP(A44,#REF!,3,FALSE)),"",VLOOKUP(A44,#REF!,3,FALSE))</f>
        <v/>
      </c>
      <c r="D44" s="8" t="str">
        <f>IF(ISERROR(VLOOKUP(A44,#REF!,4,FALSE)),"",VLOOKUP(A44,#REF!,4,FALSE))</f>
        <v/>
      </c>
    </row>
    <row r="45" spans="1:4" ht="36" customHeight="1" x14ac:dyDescent="0.15">
      <c r="A45" s="6">
        <v>42</v>
      </c>
      <c r="B45" s="7" t="str">
        <f>IF(ISERROR(VLOOKUP(A45,#REF!,2,FALSE)),"",VLOOKUP(A45,#REF!,2,FALSE))</f>
        <v/>
      </c>
      <c r="C45" s="7" t="str">
        <f>IF(ISERROR(VLOOKUP(A45,#REF!,3,FALSE)),"",VLOOKUP(A45,#REF!,3,FALSE))</f>
        <v/>
      </c>
      <c r="D45" s="8" t="str">
        <f>IF(ISERROR(VLOOKUP(A45,#REF!,4,FALSE)),"",VLOOKUP(A45,#REF!,4,FALSE))</f>
        <v/>
      </c>
    </row>
    <row r="46" spans="1:4" ht="36" customHeight="1" x14ac:dyDescent="0.15">
      <c r="A46" s="6">
        <v>43</v>
      </c>
      <c r="B46" s="7" t="str">
        <f>IF(ISERROR(VLOOKUP(A46,#REF!,2,FALSE)),"",VLOOKUP(A46,#REF!,2,FALSE))</f>
        <v/>
      </c>
      <c r="C46" s="7" t="str">
        <f>IF(ISERROR(VLOOKUP(A46,#REF!,3,FALSE)),"",VLOOKUP(A46,#REF!,3,FALSE))</f>
        <v/>
      </c>
      <c r="D46" s="8" t="str">
        <f>IF(ISERROR(VLOOKUP(A46,#REF!,4,FALSE)),"",VLOOKUP(A46,#REF!,4,FALSE))</f>
        <v/>
      </c>
    </row>
    <row r="47" spans="1:4" ht="36" customHeight="1" x14ac:dyDescent="0.15">
      <c r="A47" s="6">
        <v>44</v>
      </c>
      <c r="B47" s="7" t="str">
        <f>IF(ISERROR(VLOOKUP(A47,#REF!,2,FALSE)),"",VLOOKUP(A47,#REF!,2,FALSE))</f>
        <v/>
      </c>
      <c r="C47" s="7" t="str">
        <f>IF(ISERROR(VLOOKUP(A47,#REF!,3,FALSE)),"",VLOOKUP(A47,#REF!,3,FALSE))</f>
        <v/>
      </c>
      <c r="D47" s="8" t="str">
        <f>IF(ISERROR(VLOOKUP(A47,#REF!,4,FALSE)),"",VLOOKUP(A47,#REF!,4,FALSE))</f>
        <v/>
      </c>
    </row>
    <row r="48" spans="1:4" ht="36" customHeight="1" x14ac:dyDescent="0.15">
      <c r="A48" s="6">
        <v>45</v>
      </c>
      <c r="B48" s="7" t="str">
        <f>IF(ISERROR(VLOOKUP(A48,#REF!,2,FALSE)),"",VLOOKUP(A48,#REF!,2,FALSE))</f>
        <v/>
      </c>
      <c r="C48" s="7" t="str">
        <f>IF(ISERROR(VLOOKUP(A48,#REF!,3,FALSE)),"",VLOOKUP(A48,#REF!,3,FALSE))</f>
        <v/>
      </c>
      <c r="D48" s="8" t="str">
        <f>IF(ISERROR(VLOOKUP(A48,#REF!,4,FALSE)),"",VLOOKUP(A48,#REF!,4,FALSE))</f>
        <v/>
      </c>
    </row>
    <row r="49" spans="1:4" ht="36" customHeight="1" x14ac:dyDescent="0.15">
      <c r="A49" s="6">
        <v>46</v>
      </c>
      <c r="B49" s="7" t="str">
        <f>IF(ISERROR(VLOOKUP(A49,#REF!,2,FALSE)),"",VLOOKUP(A49,#REF!,2,FALSE))</f>
        <v/>
      </c>
      <c r="C49" s="7" t="str">
        <f>IF(ISERROR(VLOOKUP(A49,#REF!,3,FALSE)),"",VLOOKUP(A49,#REF!,3,FALSE))</f>
        <v/>
      </c>
      <c r="D49" s="8" t="str">
        <f>IF(ISERROR(VLOOKUP(A49,#REF!,4,FALSE)),"",VLOOKUP(A49,#REF!,4,FALSE))</f>
        <v/>
      </c>
    </row>
    <row r="50" spans="1:4" ht="36" customHeight="1" x14ac:dyDescent="0.15">
      <c r="A50" s="6">
        <v>47</v>
      </c>
      <c r="B50" s="7" t="str">
        <f>IF(ISERROR(VLOOKUP(A50,#REF!,2,FALSE)),"",VLOOKUP(A50,#REF!,2,FALSE))</f>
        <v/>
      </c>
      <c r="C50" s="7" t="str">
        <f>IF(ISERROR(VLOOKUP(A50,#REF!,3,FALSE)),"",VLOOKUP(A50,#REF!,3,FALSE))</f>
        <v/>
      </c>
      <c r="D50" s="8" t="str">
        <f>IF(ISERROR(VLOOKUP(A50,#REF!,4,FALSE)),"",VLOOKUP(A50,#REF!,4,FALSE))</f>
        <v/>
      </c>
    </row>
    <row r="51" spans="1:4" ht="36" customHeight="1" x14ac:dyDescent="0.15">
      <c r="A51" s="6">
        <v>48</v>
      </c>
      <c r="B51" s="7" t="str">
        <f>IF(ISERROR(VLOOKUP(A51,#REF!,2,FALSE)),"",VLOOKUP(A51,#REF!,2,FALSE))</f>
        <v/>
      </c>
      <c r="C51" s="7" t="str">
        <f>IF(ISERROR(VLOOKUP(A51,#REF!,3,FALSE)),"",VLOOKUP(A51,#REF!,3,FALSE))</f>
        <v/>
      </c>
      <c r="D51" s="8" t="str">
        <f>IF(ISERROR(VLOOKUP(A51,#REF!,4,FALSE)),"",VLOOKUP(A51,#REF!,4,FALSE))</f>
        <v/>
      </c>
    </row>
    <row r="52" spans="1:4" ht="36" customHeight="1" x14ac:dyDescent="0.15">
      <c r="A52" s="6">
        <v>49</v>
      </c>
      <c r="B52" s="7" t="str">
        <f>IF(ISERROR(VLOOKUP(A52,#REF!,2,FALSE)),"",VLOOKUP(A52,#REF!,2,FALSE))</f>
        <v/>
      </c>
      <c r="C52" s="7" t="str">
        <f>IF(ISERROR(VLOOKUP(A52,#REF!,3,FALSE)),"",VLOOKUP(A52,#REF!,3,FALSE))</f>
        <v/>
      </c>
      <c r="D52" s="8" t="str">
        <f>IF(ISERROR(VLOOKUP(A52,#REF!,4,FALSE)),"",VLOOKUP(A52,#REF!,4,FALSE))</f>
        <v/>
      </c>
    </row>
    <row r="53" spans="1:4" ht="36" customHeight="1" x14ac:dyDescent="0.15">
      <c r="A53" s="6">
        <v>50</v>
      </c>
      <c r="B53" s="7" t="str">
        <f>IF(ISERROR(VLOOKUP(A53,#REF!,2,FALSE)),"",VLOOKUP(A53,#REF!,2,FALSE))</f>
        <v/>
      </c>
      <c r="C53" s="7" t="str">
        <f>IF(ISERROR(VLOOKUP(A53,#REF!,3,FALSE)),"",VLOOKUP(A53,#REF!,3,FALSE))</f>
        <v/>
      </c>
      <c r="D53" s="8" t="str">
        <f>IF(ISERROR(VLOOKUP(A53,#REF!,4,FALSE)),"",VLOOKUP(A53,#REF!,4,FALSE))</f>
        <v/>
      </c>
    </row>
    <row r="54" spans="1:4" ht="36" customHeight="1" x14ac:dyDescent="0.15">
      <c r="A54" s="6">
        <v>51</v>
      </c>
      <c r="B54" s="7" t="str">
        <f>IF(ISERROR(VLOOKUP(A54,#REF!,2,FALSE)),"",VLOOKUP(A54,#REF!,2,FALSE))</f>
        <v/>
      </c>
      <c r="C54" s="7" t="str">
        <f>IF(ISERROR(VLOOKUP(A54,#REF!,3,FALSE)),"",VLOOKUP(A54,#REF!,3,FALSE))</f>
        <v/>
      </c>
      <c r="D54" s="8" t="str">
        <f>IF(ISERROR(VLOOKUP(A54,#REF!,4,FALSE)),"",VLOOKUP(A54,#REF!,4,FALSE))</f>
        <v/>
      </c>
    </row>
    <row r="55" spans="1:4" ht="36" customHeight="1" x14ac:dyDescent="0.15">
      <c r="A55" s="6">
        <v>52</v>
      </c>
      <c r="B55" s="7" t="str">
        <f>IF(ISERROR(VLOOKUP(A55,#REF!,2,FALSE)),"",VLOOKUP(A55,#REF!,2,FALSE))</f>
        <v/>
      </c>
      <c r="C55" s="7" t="str">
        <f>IF(ISERROR(VLOOKUP(A55,#REF!,3,FALSE)),"",VLOOKUP(A55,#REF!,3,FALSE))</f>
        <v/>
      </c>
      <c r="D55" s="8" t="str">
        <f>IF(ISERROR(VLOOKUP(A55,#REF!,4,FALSE)),"",VLOOKUP(A55,#REF!,4,FALSE))</f>
        <v/>
      </c>
    </row>
    <row r="56" spans="1:4" ht="36" customHeight="1" x14ac:dyDescent="0.15">
      <c r="A56" s="6">
        <v>53</v>
      </c>
      <c r="B56" s="7" t="str">
        <f>IF(ISERROR(VLOOKUP(A56,#REF!,2,FALSE)),"",VLOOKUP(A56,#REF!,2,FALSE))</f>
        <v/>
      </c>
      <c r="C56" s="7" t="str">
        <f>IF(ISERROR(VLOOKUP(A56,#REF!,3,FALSE)),"",VLOOKUP(A56,#REF!,3,FALSE))</f>
        <v/>
      </c>
      <c r="D56" s="8" t="str">
        <f>IF(ISERROR(VLOOKUP(A56,#REF!,4,FALSE)),"",VLOOKUP(A56,#REF!,4,FALSE))</f>
        <v/>
      </c>
    </row>
    <row r="57" spans="1:4" ht="36" customHeight="1" x14ac:dyDescent="0.15">
      <c r="A57" s="6">
        <v>54</v>
      </c>
      <c r="B57" s="7" t="str">
        <f>IF(ISERROR(VLOOKUP(A57,#REF!,2,FALSE)),"",VLOOKUP(A57,#REF!,2,FALSE))</f>
        <v/>
      </c>
      <c r="C57" s="7" t="str">
        <f>IF(ISERROR(VLOOKUP(A57,#REF!,3,FALSE)),"",VLOOKUP(A57,#REF!,3,FALSE))</f>
        <v/>
      </c>
      <c r="D57" s="8" t="str">
        <f>IF(ISERROR(VLOOKUP(A57,#REF!,4,FALSE)),"",VLOOKUP(A57,#REF!,4,FALSE))</f>
        <v/>
      </c>
    </row>
    <row r="58" spans="1:4" ht="36" customHeight="1" x14ac:dyDescent="0.15">
      <c r="A58" s="6">
        <v>55</v>
      </c>
      <c r="B58" s="7" t="str">
        <f>IF(ISERROR(VLOOKUP(A58,#REF!,2,FALSE)),"",VLOOKUP(A58,#REF!,2,FALSE))</f>
        <v/>
      </c>
      <c r="C58" s="7" t="str">
        <f>IF(ISERROR(VLOOKUP(A58,#REF!,3,FALSE)),"",VLOOKUP(A58,#REF!,3,FALSE))</f>
        <v/>
      </c>
      <c r="D58" s="8" t="str">
        <f>IF(ISERROR(VLOOKUP(A58,#REF!,4,FALSE)),"",VLOOKUP(A58,#REF!,4,FALSE))</f>
        <v/>
      </c>
    </row>
    <row r="59" spans="1:4" ht="36" customHeight="1" x14ac:dyDescent="0.15">
      <c r="A59" s="6">
        <v>56</v>
      </c>
      <c r="B59" s="7" t="str">
        <f>IF(ISERROR(VLOOKUP(A59,#REF!,2,FALSE)),"",VLOOKUP(A59,#REF!,2,FALSE))</f>
        <v/>
      </c>
      <c r="C59" s="7" t="str">
        <f>IF(ISERROR(VLOOKUP(A59,#REF!,3,FALSE)),"",VLOOKUP(A59,#REF!,3,FALSE))</f>
        <v/>
      </c>
      <c r="D59" s="8" t="str">
        <f>IF(ISERROR(VLOOKUP(A59,#REF!,4,FALSE)),"",VLOOKUP(A59,#REF!,4,FALSE))</f>
        <v/>
      </c>
    </row>
    <row r="60" spans="1:4" ht="36" customHeight="1" x14ac:dyDescent="0.15">
      <c r="A60" s="6">
        <v>57</v>
      </c>
      <c r="B60" s="7" t="str">
        <f>IF(ISERROR(VLOOKUP(A60,#REF!,2,FALSE)),"",VLOOKUP(A60,#REF!,2,FALSE))</f>
        <v/>
      </c>
      <c r="C60" s="7" t="str">
        <f>IF(ISERROR(VLOOKUP(A60,#REF!,3,FALSE)),"",VLOOKUP(A60,#REF!,3,FALSE))</f>
        <v/>
      </c>
      <c r="D60" s="8" t="str">
        <f>IF(ISERROR(VLOOKUP(A60,#REF!,4,FALSE)),"",VLOOKUP(A60,#REF!,4,FALSE))</f>
        <v/>
      </c>
    </row>
    <row r="61" spans="1:4" ht="36" customHeight="1" x14ac:dyDescent="0.15">
      <c r="A61" s="6">
        <v>58</v>
      </c>
      <c r="B61" s="7" t="str">
        <f>IF(ISERROR(VLOOKUP(A61,#REF!,2,FALSE)),"",VLOOKUP(A61,#REF!,2,FALSE))</f>
        <v/>
      </c>
      <c r="C61" s="7" t="str">
        <f>IF(ISERROR(VLOOKUP(A61,#REF!,3,FALSE)),"",VLOOKUP(A61,#REF!,3,FALSE))</f>
        <v/>
      </c>
      <c r="D61" s="8" t="str">
        <f>IF(ISERROR(VLOOKUP(A61,#REF!,4,FALSE)),"",VLOOKUP(A61,#REF!,4,FALSE))</f>
        <v/>
      </c>
    </row>
    <row r="62" spans="1:4" ht="36" customHeight="1" x14ac:dyDescent="0.15">
      <c r="A62" s="6">
        <v>59</v>
      </c>
      <c r="B62" s="7" t="str">
        <f>IF(ISERROR(VLOOKUP(A62,#REF!,2,FALSE)),"",VLOOKUP(A62,#REF!,2,FALSE))</f>
        <v/>
      </c>
      <c r="C62" s="7" t="str">
        <f>IF(ISERROR(VLOOKUP(A62,#REF!,3,FALSE)),"",VLOOKUP(A62,#REF!,3,FALSE))</f>
        <v/>
      </c>
      <c r="D62" s="8" t="str">
        <f>IF(ISERROR(VLOOKUP(A62,#REF!,4,FALSE)),"",VLOOKUP(A62,#REF!,4,FALSE))</f>
        <v/>
      </c>
    </row>
    <row r="63" spans="1:4" ht="36" customHeight="1" x14ac:dyDescent="0.15">
      <c r="A63" s="6">
        <v>60</v>
      </c>
      <c r="B63" s="7" t="str">
        <f>IF(ISERROR(VLOOKUP(A63,#REF!,2,FALSE)),"",VLOOKUP(A63,#REF!,2,FALSE))</f>
        <v/>
      </c>
      <c r="C63" s="7" t="str">
        <f>IF(ISERROR(VLOOKUP(A63,#REF!,3,FALSE)),"",VLOOKUP(A63,#REF!,3,FALSE))</f>
        <v/>
      </c>
      <c r="D63" s="8" t="str">
        <f>IF(ISERROR(VLOOKUP(A63,#REF!,4,FALSE)),"",VLOOKUP(A63,#REF!,4,FALSE))</f>
        <v/>
      </c>
    </row>
    <row r="64" spans="1:4" ht="36" customHeight="1" x14ac:dyDescent="0.15">
      <c r="A64" s="6">
        <v>61</v>
      </c>
      <c r="B64" s="7" t="str">
        <f>IF(ISERROR(VLOOKUP(A64,#REF!,2,FALSE)),"",VLOOKUP(A64,#REF!,2,FALSE))</f>
        <v/>
      </c>
      <c r="C64" s="7" t="str">
        <f>IF(ISERROR(VLOOKUP(A64,#REF!,3,FALSE)),"",VLOOKUP(A64,#REF!,3,FALSE))</f>
        <v/>
      </c>
      <c r="D64" s="8" t="str">
        <f>IF(ISERROR(VLOOKUP(A64,#REF!,4,FALSE)),"",VLOOKUP(A64,#REF!,4,FALSE))</f>
        <v/>
      </c>
    </row>
    <row r="65" spans="1:4" ht="36" customHeight="1" x14ac:dyDescent="0.15">
      <c r="A65" s="6">
        <v>62</v>
      </c>
      <c r="B65" s="7" t="str">
        <f>IF(ISERROR(VLOOKUP(A65,#REF!,2,FALSE)),"",VLOOKUP(A65,#REF!,2,FALSE))</f>
        <v/>
      </c>
      <c r="C65" s="7" t="str">
        <f>IF(ISERROR(VLOOKUP(A65,#REF!,3,FALSE)),"",VLOOKUP(A65,#REF!,3,FALSE))</f>
        <v/>
      </c>
      <c r="D65" s="8" t="str">
        <f>IF(ISERROR(VLOOKUP(A65,#REF!,4,FALSE)),"",VLOOKUP(A65,#REF!,4,FALSE))</f>
        <v/>
      </c>
    </row>
    <row r="66" spans="1:4" ht="36" customHeight="1" x14ac:dyDescent="0.15">
      <c r="A66" s="6">
        <v>63</v>
      </c>
      <c r="B66" s="7" t="str">
        <f>IF(ISERROR(VLOOKUP(A66,#REF!,2,FALSE)),"",VLOOKUP(A66,#REF!,2,FALSE))</f>
        <v/>
      </c>
      <c r="C66" s="7" t="str">
        <f>IF(ISERROR(VLOOKUP(A66,#REF!,3,FALSE)),"",VLOOKUP(A66,#REF!,3,FALSE))</f>
        <v/>
      </c>
      <c r="D66" s="8" t="str">
        <f>IF(ISERROR(VLOOKUP(A66,#REF!,4,FALSE)),"",VLOOKUP(A66,#REF!,4,FALSE))</f>
        <v/>
      </c>
    </row>
    <row r="67" spans="1:4" ht="36" customHeight="1" x14ac:dyDescent="0.15">
      <c r="A67" s="6">
        <v>64</v>
      </c>
      <c r="B67" s="7" t="str">
        <f>IF(ISERROR(VLOOKUP(A67,#REF!,2,FALSE)),"",VLOOKUP(A67,#REF!,2,FALSE))</f>
        <v/>
      </c>
      <c r="C67" s="7" t="str">
        <f>IF(ISERROR(VLOOKUP(A67,#REF!,3,FALSE)),"",VLOOKUP(A67,#REF!,3,FALSE))</f>
        <v/>
      </c>
      <c r="D67" s="8" t="str">
        <f>IF(ISERROR(VLOOKUP(A67,#REF!,4,FALSE)),"",VLOOKUP(A67,#REF!,4,FALSE))</f>
        <v/>
      </c>
    </row>
    <row r="68" spans="1:4" ht="36" customHeight="1" x14ac:dyDescent="0.15">
      <c r="A68" s="6">
        <v>65</v>
      </c>
      <c r="B68" s="7" t="str">
        <f>IF(ISERROR(VLOOKUP(A68,#REF!,2,FALSE)),"",VLOOKUP(A68,#REF!,2,FALSE))</f>
        <v/>
      </c>
      <c r="C68" s="7" t="str">
        <f>IF(ISERROR(VLOOKUP(A68,#REF!,3,FALSE)),"",VLOOKUP(A68,#REF!,3,FALSE))</f>
        <v/>
      </c>
      <c r="D68" s="8" t="str">
        <f>IF(ISERROR(VLOOKUP(A68,#REF!,4,FALSE)),"",VLOOKUP(A68,#REF!,4,FALSE))</f>
        <v/>
      </c>
    </row>
    <row r="69" spans="1:4" ht="36" customHeight="1" x14ac:dyDescent="0.15">
      <c r="A69" s="6">
        <v>66</v>
      </c>
      <c r="B69" s="7" t="str">
        <f>IF(ISERROR(VLOOKUP(A69,#REF!,2,FALSE)),"",VLOOKUP(A69,#REF!,2,FALSE))</f>
        <v/>
      </c>
      <c r="C69" s="7" t="str">
        <f>IF(ISERROR(VLOOKUP(A69,#REF!,3,FALSE)),"",VLOOKUP(A69,#REF!,3,FALSE))</f>
        <v/>
      </c>
      <c r="D69" s="8" t="str">
        <f>IF(ISERROR(VLOOKUP(A69,#REF!,4,FALSE)),"",VLOOKUP(A69,#REF!,4,FALSE))</f>
        <v/>
      </c>
    </row>
    <row r="70" spans="1:4" ht="36" customHeight="1" x14ac:dyDescent="0.15">
      <c r="A70" s="6">
        <v>67</v>
      </c>
      <c r="B70" s="7" t="str">
        <f>IF(ISERROR(VLOOKUP(A70,#REF!,2,FALSE)),"",VLOOKUP(A70,#REF!,2,FALSE))</f>
        <v/>
      </c>
      <c r="C70" s="7" t="str">
        <f>IF(ISERROR(VLOOKUP(A70,#REF!,3,FALSE)),"",VLOOKUP(A70,#REF!,3,FALSE))</f>
        <v/>
      </c>
      <c r="D70" s="8" t="str">
        <f>IF(ISERROR(VLOOKUP(A70,#REF!,4,FALSE)),"",VLOOKUP(A70,#REF!,4,FALSE))</f>
        <v/>
      </c>
    </row>
    <row r="71" spans="1:4" ht="36" customHeight="1" x14ac:dyDescent="0.15">
      <c r="A71" s="6">
        <v>68</v>
      </c>
      <c r="B71" s="7" t="str">
        <f>IF(ISERROR(VLOOKUP(A71,#REF!,2,FALSE)),"",VLOOKUP(A71,#REF!,2,FALSE))</f>
        <v/>
      </c>
      <c r="C71" s="7" t="str">
        <f>IF(ISERROR(VLOOKUP(A71,#REF!,3,FALSE)),"",VLOOKUP(A71,#REF!,3,FALSE))</f>
        <v/>
      </c>
      <c r="D71" s="8" t="str">
        <f>IF(ISERROR(VLOOKUP(A71,#REF!,4,FALSE)),"",VLOOKUP(A71,#REF!,4,FALSE))</f>
        <v/>
      </c>
    </row>
    <row r="72" spans="1:4" ht="35.25" customHeight="1" x14ac:dyDescent="0.15">
      <c r="A72" s="6">
        <v>69</v>
      </c>
      <c r="B72" s="7" t="str">
        <f>IF(ISERROR(VLOOKUP(A72,#REF!,2,FALSE)),"",VLOOKUP(A72,#REF!,2,FALSE))</f>
        <v/>
      </c>
      <c r="C72" s="7" t="str">
        <f>IF(ISERROR(VLOOKUP(A72,#REF!,3,FALSE)),"",VLOOKUP(A72,#REF!,3,FALSE))</f>
        <v/>
      </c>
      <c r="D72" s="8" t="str">
        <f>IF(ISERROR(VLOOKUP(A72,#REF!,4,FALSE)),"",VLOOKUP(A72,#REF!,4,FALSE))</f>
        <v/>
      </c>
    </row>
    <row r="73" spans="1:4" ht="35.25" customHeight="1" x14ac:dyDescent="0.15">
      <c r="A73" s="6">
        <v>70</v>
      </c>
      <c r="B73" s="7" t="str">
        <f>IF(ISERROR(VLOOKUP(A73,#REF!,2,FALSE)),"",VLOOKUP(A73,#REF!,2,FALSE))</f>
        <v/>
      </c>
      <c r="C73" s="7" t="str">
        <f>IF(ISERROR(VLOOKUP(A73,#REF!,3,FALSE)),"",VLOOKUP(A73,#REF!,3,FALSE))</f>
        <v/>
      </c>
      <c r="D73" s="8" t="str">
        <f>IF(ISERROR(VLOOKUP(A73,#REF!,4,FALSE)),"",VLOOKUP(A73,#REF!,4,FALSE))</f>
        <v/>
      </c>
    </row>
    <row r="74" spans="1:4" ht="35.25" customHeight="1" x14ac:dyDescent="0.15">
      <c r="A74" s="6">
        <v>71</v>
      </c>
      <c r="B74" s="7" t="str">
        <f>IF(ISERROR(VLOOKUP(A74,#REF!,2,FALSE)),"",VLOOKUP(A74,#REF!,2,FALSE))</f>
        <v/>
      </c>
      <c r="C74" s="7" t="str">
        <f>IF(ISERROR(VLOOKUP(A74,#REF!,3,FALSE)),"",VLOOKUP(A74,#REF!,3,FALSE))</f>
        <v/>
      </c>
      <c r="D74" s="8" t="str">
        <f>IF(ISERROR(VLOOKUP(A74,#REF!,4,FALSE)),"",VLOOKUP(A74,#REF!,4,FALSE))</f>
        <v/>
      </c>
    </row>
    <row r="75" spans="1:4" ht="35.25" customHeight="1" x14ac:dyDescent="0.15">
      <c r="A75" s="6">
        <v>72</v>
      </c>
      <c r="B75" s="7" t="str">
        <f>IF(ISERROR(VLOOKUP(A75,#REF!,2,FALSE)),"",VLOOKUP(A75,#REF!,2,FALSE))</f>
        <v/>
      </c>
      <c r="C75" s="7" t="str">
        <f>IF(ISERROR(VLOOKUP(A75,#REF!,3,FALSE)),"",VLOOKUP(A75,#REF!,3,FALSE))</f>
        <v/>
      </c>
      <c r="D75" s="8" t="str">
        <f>IF(ISERROR(VLOOKUP(A75,#REF!,4,FALSE)),"",VLOOKUP(A75,#REF!,4,FALSE))</f>
        <v/>
      </c>
    </row>
    <row r="76" spans="1:4" ht="35.25" customHeight="1" x14ac:dyDescent="0.15">
      <c r="A76" s="6">
        <v>73</v>
      </c>
      <c r="B76" s="7" t="str">
        <f>IF(ISERROR(VLOOKUP(A76,#REF!,2,FALSE)),"",VLOOKUP(A76,#REF!,2,FALSE))</f>
        <v/>
      </c>
      <c r="C76" s="7" t="str">
        <f>IF(ISERROR(VLOOKUP(A76,#REF!,3,FALSE)),"",VLOOKUP(A76,#REF!,3,FALSE))</f>
        <v/>
      </c>
      <c r="D76" s="8" t="str">
        <f>IF(ISERROR(VLOOKUP(A76,#REF!,4,FALSE)),"",VLOOKUP(A76,#REF!,4,FALSE))</f>
        <v/>
      </c>
    </row>
    <row r="77" spans="1:4" ht="35.25" customHeight="1" x14ac:dyDescent="0.15">
      <c r="A77" s="6">
        <v>74</v>
      </c>
      <c r="B77" s="7" t="str">
        <f>IF(ISERROR(VLOOKUP(A77,#REF!,2,FALSE)),"",VLOOKUP(A77,#REF!,2,FALSE))</f>
        <v/>
      </c>
      <c r="C77" s="7" t="str">
        <f>IF(ISERROR(VLOOKUP(A77,#REF!,3,FALSE)),"",VLOOKUP(A77,#REF!,3,FALSE))</f>
        <v/>
      </c>
      <c r="D77" s="8" t="str">
        <f>IF(ISERROR(VLOOKUP(A77,#REF!,4,FALSE)),"",VLOOKUP(A77,#REF!,4,FALSE))</f>
        <v/>
      </c>
    </row>
    <row r="78" spans="1:4" ht="35.25" customHeight="1" x14ac:dyDescent="0.15">
      <c r="A78" s="6">
        <v>75</v>
      </c>
      <c r="B78" s="7" t="str">
        <f>IF(ISERROR(VLOOKUP(A78,#REF!,2,FALSE)),"",VLOOKUP(A78,#REF!,2,FALSE))</f>
        <v/>
      </c>
      <c r="C78" s="7" t="str">
        <f>IF(ISERROR(VLOOKUP(A78,#REF!,3,FALSE)),"",VLOOKUP(A78,#REF!,3,FALSE))</f>
        <v/>
      </c>
      <c r="D78" s="8" t="str">
        <f>IF(ISERROR(VLOOKUP(A78,#REF!,4,FALSE)),"",VLOOKUP(A78,#REF!,4,FALSE))</f>
        <v/>
      </c>
    </row>
    <row r="79" spans="1:4" ht="35.25" customHeight="1" x14ac:dyDescent="0.15">
      <c r="A79" s="6">
        <v>76</v>
      </c>
      <c r="B79" s="7" t="str">
        <f>IF(ISERROR(VLOOKUP(A79,#REF!,2,FALSE)),"",VLOOKUP(A79,#REF!,2,FALSE))</f>
        <v/>
      </c>
      <c r="C79" s="7" t="str">
        <f>IF(ISERROR(VLOOKUP(A79,#REF!,3,FALSE)),"",VLOOKUP(A79,#REF!,3,FALSE))</f>
        <v/>
      </c>
      <c r="D79" s="8" t="str">
        <f>IF(ISERROR(VLOOKUP(A79,#REF!,4,FALSE)),"",VLOOKUP(A79,#REF!,4,FALSE))</f>
        <v/>
      </c>
    </row>
    <row r="80" spans="1:4" ht="35.25" customHeight="1" x14ac:dyDescent="0.15">
      <c r="A80" s="6">
        <v>77</v>
      </c>
      <c r="B80" s="7" t="str">
        <f>IF(ISERROR(VLOOKUP(A80,#REF!,2,FALSE)),"",VLOOKUP(A80,#REF!,2,FALSE))</f>
        <v/>
      </c>
      <c r="C80" s="7" t="str">
        <f>IF(ISERROR(VLOOKUP(A80,#REF!,3,FALSE)),"",VLOOKUP(A80,#REF!,3,FALSE))</f>
        <v/>
      </c>
      <c r="D80" s="8" t="str">
        <f>IF(ISERROR(VLOOKUP(A80,#REF!,4,FALSE)),"",VLOOKUP(A80,#REF!,4,FALSE))</f>
        <v/>
      </c>
    </row>
    <row r="81" spans="1:4" ht="35.25" customHeight="1" x14ac:dyDescent="0.15">
      <c r="A81" s="6">
        <v>78</v>
      </c>
      <c r="B81" s="7" t="str">
        <f>IF(ISERROR(VLOOKUP(A81,#REF!,2,FALSE)),"",VLOOKUP(A81,#REF!,2,FALSE))</f>
        <v/>
      </c>
      <c r="C81" s="7" t="str">
        <f>IF(ISERROR(VLOOKUP(A81,#REF!,3,FALSE)),"",VLOOKUP(A81,#REF!,3,FALSE))</f>
        <v/>
      </c>
      <c r="D81" s="8" t="str">
        <f>IF(ISERROR(VLOOKUP(A81,#REF!,4,FALSE)),"",VLOOKUP(A81,#REF!,4,FALSE))</f>
        <v/>
      </c>
    </row>
    <row r="82" spans="1:4" ht="36" customHeight="1" x14ac:dyDescent="0.15">
      <c r="A82" s="6">
        <v>79</v>
      </c>
      <c r="B82" s="7" t="str">
        <f>IF(ISERROR(VLOOKUP(A82,#REF!,2,FALSE)),"",VLOOKUP(A82,#REF!,2,FALSE))</f>
        <v/>
      </c>
      <c r="C82" s="7" t="str">
        <f>IF(ISERROR(VLOOKUP(A82,#REF!,3,FALSE)),"",VLOOKUP(A82,#REF!,3,FALSE))</f>
        <v/>
      </c>
      <c r="D82" s="8" t="str">
        <f>IF(ISERROR(VLOOKUP(A82,#REF!,4,FALSE)),"",VLOOKUP(A82,#REF!,4,FALSE))</f>
        <v/>
      </c>
    </row>
    <row r="83" spans="1:4" ht="36" customHeight="1" x14ac:dyDescent="0.15">
      <c r="A83" s="6">
        <v>80</v>
      </c>
      <c r="B83" s="7" t="str">
        <f>IF(ISERROR(VLOOKUP(A83,#REF!,2,FALSE)),"",VLOOKUP(A83,#REF!,2,FALSE))</f>
        <v/>
      </c>
      <c r="C83" s="7" t="str">
        <f>IF(ISERROR(VLOOKUP(A83,#REF!,3,FALSE)),"",VLOOKUP(A83,#REF!,3,FALSE))</f>
        <v/>
      </c>
      <c r="D83" s="8" t="str">
        <f>IF(ISERROR(VLOOKUP(A83,#REF!,4,FALSE)),"",VLOOKUP(A83,#REF!,4,FALSE))</f>
        <v/>
      </c>
    </row>
    <row r="84" spans="1:4" ht="36" customHeight="1" x14ac:dyDescent="0.15">
      <c r="A84" s="6">
        <v>81</v>
      </c>
      <c r="B84" s="7" t="str">
        <f>IF(ISERROR(VLOOKUP(A84,#REF!,2,FALSE)),"",VLOOKUP(A84,#REF!,2,FALSE))</f>
        <v/>
      </c>
      <c r="C84" s="7" t="str">
        <f>IF(ISERROR(VLOOKUP(A84,#REF!,3,FALSE)),"",VLOOKUP(A84,#REF!,3,FALSE))</f>
        <v/>
      </c>
      <c r="D84" s="8" t="str">
        <f>IF(ISERROR(VLOOKUP(A84,#REF!,4,FALSE)),"",VLOOKUP(A84,#REF!,4,FALSE))</f>
        <v/>
      </c>
    </row>
    <row r="85" spans="1:4" ht="36" customHeight="1" x14ac:dyDescent="0.15">
      <c r="A85" s="6">
        <v>82</v>
      </c>
      <c r="B85" s="7" t="str">
        <f>IF(ISERROR(VLOOKUP(A85,#REF!,2,FALSE)),"",VLOOKUP(A85,#REF!,2,FALSE))</f>
        <v/>
      </c>
      <c r="C85" s="7" t="str">
        <f>IF(ISERROR(VLOOKUP(A85,#REF!,3,FALSE)),"",VLOOKUP(A85,#REF!,3,FALSE))</f>
        <v/>
      </c>
      <c r="D85" s="8" t="str">
        <f>IF(ISERROR(VLOOKUP(A85,#REF!,4,FALSE)),"",VLOOKUP(A85,#REF!,4,FALSE))</f>
        <v/>
      </c>
    </row>
    <row r="86" spans="1:4" ht="36" customHeight="1" x14ac:dyDescent="0.15">
      <c r="A86" s="6">
        <v>83</v>
      </c>
      <c r="B86" s="7" t="str">
        <f>IF(ISERROR(VLOOKUP(A86,#REF!,2,FALSE)),"",VLOOKUP(A86,#REF!,2,FALSE))</f>
        <v/>
      </c>
      <c r="C86" s="7" t="str">
        <f>IF(ISERROR(VLOOKUP(A86,#REF!,3,FALSE)),"",VLOOKUP(A86,#REF!,3,FALSE))</f>
        <v/>
      </c>
      <c r="D86" s="8" t="str">
        <f>IF(ISERROR(VLOOKUP(A86,#REF!,4,FALSE)),"",VLOOKUP(A86,#REF!,4,FALSE))</f>
        <v/>
      </c>
    </row>
    <row r="87" spans="1:4" ht="36" customHeight="1" x14ac:dyDescent="0.15">
      <c r="A87" s="6">
        <v>84</v>
      </c>
      <c r="B87" s="7" t="str">
        <f>IF(ISERROR(VLOOKUP(A87,#REF!,2,FALSE)),"",VLOOKUP(A87,#REF!,2,FALSE))</f>
        <v/>
      </c>
      <c r="C87" s="7" t="str">
        <f>IF(ISERROR(VLOOKUP(A87,#REF!,3,FALSE)),"",VLOOKUP(A87,#REF!,3,FALSE))</f>
        <v/>
      </c>
      <c r="D87" s="8" t="str">
        <f>IF(ISERROR(VLOOKUP(A87,#REF!,4,FALSE)),"",VLOOKUP(A87,#REF!,4,FALSE))</f>
        <v/>
      </c>
    </row>
    <row r="88" spans="1:4" ht="36" customHeight="1" x14ac:dyDescent="0.15">
      <c r="A88" s="6">
        <v>85</v>
      </c>
      <c r="B88" s="7" t="str">
        <f>IF(ISERROR(VLOOKUP(A88,#REF!,2,FALSE)),"",VLOOKUP(A88,#REF!,2,FALSE))</f>
        <v/>
      </c>
      <c r="C88" s="7" t="str">
        <f>IF(ISERROR(VLOOKUP(A88,#REF!,3,FALSE)),"",VLOOKUP(A88,#REF!,3,FALSE))</f>
        <v/>
      </c>
      <c r="D88" s="8" t="str">
        <f>IF(ISERROR(VLOOKUP(A88,#REF!,4,FALSE)),"",VLOOKUP(A88,#REF!,4,FALSE))</f>
        <v/>
      </c>
    </row>
    <row r="89" spans="1:4" ht="35.25" customHeight="1" x14ac:dyDescent="0.15">
      <c r="A89" s="6">
        <v>86</v>
      </c>
      <c r="B89" s="7" t="str">
        <f>IF(ISERROR(VLOOKUP(A89,#REF!,2,FALSE)),"",VLOOKUP(A89,#REF!,2,FALSE))</f>
        <v/>
      </c>
      <c r="C89" s="7" t="str">
        <f>IF(ISERROR(VLOOKUP(A89,#REF!,3,FALSE)),"",VLOOKUP(A89,#REF!,3,FALSE))</f>
        <v/>
      </c>
      <c r="D89" s="8" t="str">
        <f>IF(ISERROR(VLOOKUP(A89,#REF!,4,FALSE)),"",VLOOKUP(A89,#REF!,4,FALSE))</f>
        <v/>
      </c>
    </row>
    <row r="90" spans="1:4" ht="35.25" customHeight="1" x14ac:dyDescent="0.15">
      <c r="A90" s="6">
        <v>87</v>
      </c>
      <c r="B90" s="7" t="str">
        <f>IF(ISERROR(VLOOKUP(A90,#REF!,2,FALSE)),"",VLOOKUP(A90,#REF!,2,FALSE))</f>
        <v/>
      </c>
      <c r="C90" s="7" t="str">
        <f>IF(ISERROR(VLOOKUP(A90,#REF!,3,FALSE)),"",VLOOKUP(A90,#REF!,3,FALSE))</f>
        <v/>
      </c>
      <c r="D90" s="8" t="str">
        <f>IF(ISERROR(VLOOKUP(A90,#REF!,4,FALSE)),"",VLOOKUP(A90,#REF!,4,FALSE))</f>
        <v/>
      </c>
    </row>
    <row r="91" spans="1:4" ht="35.25" customHeight="1" x14ac:dyDescent="0.15">
      <c r="A91" s="6">
        <v>88</v>
      </c>
      <c r="B91" s="7" t="str">
        <f>IF(ISERROR(VLOOKUP(A91,#REF!,2,FALSE)),"",VLOOKUP(A91,#REF!,2,FALSE))</f>
        <v/>
      </c>
      <c r="C91" s="7" t="str">
        <f>IF(ISERROR(VLOOKUP(A91,#REF!,3,FALSE)),"",VLOOKUP(A91,#REF!,3,FALSE))</f>
        <v/>
      </c>
      <c r="D91" s="8" t="str">
        <f>IF(ISERROR(VLOOKUP(A91,#REF!,4,FALSE)),"",VLOOKUP(A91,#REF!,4,FALSE))</f>
        <v/>
      </c>
    </row>
    <row r="92" spans="1:4" ht="35.25" customHeight="1" x14ac:dyDescent="0.15">
      <c r="A92" s="6">
        <v>89</v>
      </c>
      <c r="B92" s="7" t="str">
        <f>IF(ISERROR(VLOOKUP(A92,#REF!,2,FALSE)),"",VLOOKUP(A92,#REF!,2,FALSE))</f>
        <v/>
      </c>
      <c r="C92" s="7" t="str">
        <f>IF(ISERROR(VLOOKUP(A92,#REF!,3,FALSE)),"",VLOOKUP(A92,#REF!,3,FALSE))</f>
        <v/>
      </c>
      <c r="D92" s="8" t="str">
        <f>IF(ISERROR(VLOOKUP(A92,#REF!,4,FALSE)),"",VLOOKUP(A92,#REF!,4,FALSE))</f>
        <v/>
      </c>
    </row>
    <row r="93" spans="1:4" ht="35.25" customHeight="1" x14ac:dyDescent="0.15">
      <c r="A93" s="6">
        <v>90</v>
      </c>
      <c r="B93" s="7" t="str">
        <f>IF(ISERROR(VLOOKUP(A93,#REF!,2,FALSE)),"",VLOOKUP(A93,#REF!,2,FALSE))</f>
        <v/>
      </c>
      <c r="C93" s="7" t="str">
        <f>IF(ISERROR(VLOOKUP(A93,#REF!,3,FALSE)),"",VLOOKUP(A93,#REF!,3,FALSE))</f>
        <v/>
      </c>
      <c r="D93" s="8" t="str">
        <f>IF(ISERROR(VLOOKUP(A93,#REF!,4,FALSE)),"",VLOOKUP(A93,#REF!,4,FALSE))</f>
        <v/>
      </c>
    </row>
    <row r="94" spans="1:4" ht="35.25" customHeight="1" x14ac:dyDescent="0.15">
      <c r="A94" s="6">
        <v>91</v>
      </c>
      <c r="B94" s="7" t="str">
        <f>IF(ISERROR(VLOOKUP(A94,#REF!,2,FALSE)),"",VLOOKUP(A94,#REF!,2,FALSE))</f>
        <v/>
      </c>
      <c r="C94" s="7" t="str">
        <f>IF(ISERROR(VLOOKUP(A94,#REF!,3,FALSE)),"",VLOOKUP(A94,#REF!,3,FALSE))</f>
        <v/>
      </c>
      <c r="D94" s="8" t="str">
        <f>IF(ISERROR(VLOOKUP(A94,#REF!,4,FALSE)),"",VLOOKUP(A94,#REF!,4,FALSE))</f>
        <v/>
      </c>
    </row>
    <row r="95" spans="1:4" ht="35.25" customHeight="1" x14ac:dyDescent="0.15">
      <c r="A95" s="6">
        <v>92</v>
      </c>
      <c r="B95" s="7" t="str">
        <f>IF(ISERROR(VLOOKUP(A95,#REF!,2,FALSE)),"",VLOOKUP(A95,#REF!,2,FALSE))</f>
        <v/>
      </c>
      <c r="C95" s="7" t="str">
        <f>IF(ISERROR(VLOOKUP(A95,#REF!,3,FALSE)),"",VLOOKUP(A95,#REF!,3,FALSE))</f>
        <v/>
      </c>
      <c r="D95" s="8" t="str">
        <f>IF(ISERROR(VLOOKUP(A95,#REF!,4,FALSE)),"",VLOOKUP(A95,#REF!,4,FALSE))</f>
        <v/>
      </c>
    </row>
    <row r="96" spans="1:4" ht="35.25" customHeight="1" x14ac:dyDescent="0.15">
      <c r="A96" s="6">
        <v>93</v>
      </c>
      <c r="B96" s="7" t="str">
        <f>IF(ISERROR(VLOOKUP(A96,#REF!,2,FALSE)),"",VLOOKUP(A96,#REF!,2,FALSE))</f>
        <v/>
      </c>
      <c r="C96" s="7" t="str">
        <f>IF(ISERROR(VLOOKUP(A96,#REF!,3,FALSE)),"",VLOOKUP(A96,#REF!,3,FALSE))</f>
        <v/>
      </c>
      <c r="D96" s="8" t="str">
        <f>IF(ISERROR(VLOOKUP(A96,#REF!,4,FALSE)),"",VLOOKUP(A96,#REF!,4,FALSE))</f>
        <v/>
      </c>
    </row>
    <row r="97" spans="1:4" ht="35.25" customHeight="1" x14ac:dyDescent="0.15">
      <c r="A97" s="6">
        <v>94</v>
      </c>
      <c r="B97" s="7" t="str">
        <f>IF(ISERROR(VLOOKUP(A97,#REF!,2,FALSE)),"",VLOOKUP(A97,#REF!,2,FALSE))</f>
        <v/>
      </c>
      <c r="C97" s="7" t="str">
        <f>IF(ISERROR(VLOOKUP(A97,#REF!,3,FALSE)),"",VLOOKUP(A97,#REF!,3,FALSE))</f>
        <v/>
      </c>
      <c r="D97" s="8" t="str">
        <f>IF(ISERROR(VLOOKUP(A97,#REF!,4,FALSE)),"",VLOOKUP(A97,#REF!,4,FALSE))</f>
        <v/>
      </c>
    </row>
    <row r="98" spans="1:4" ht="35.25" customHeight="1" x14ac:dyDescent="0.15">
      <c r="A98" s="6">
        <v>95</v>
      </c>
      <c r="B98" s="7" t="str">
        <f>IF(ISERROR(VLOOKUP(A98,#REF!,2,FALSE)),"",VLOOKUP(A98,#REF!,2,FALSE))</f>
        <v/>
      </c>
      <c r="C98" s="7" t="str">
        <f>IF(ISERROR(VLOOKUP(A98,#REF!,3,FALSE)),"",VLOOKUP(A98,#REF!,3,FALSE))</f>
        <v/>
      </c>
      <c r="D98" s="8" t="str">
        <f>IF(ISERROR(VLOOKUP(A98,#REF!,4,FALSE)),"",VLOOKUP(A98,#REF!,4,FALSE))</f>
        <v/>
      </c>
    </row>
    <row r="99" spans="1:4" ht="35.25" customHeight="1" x14ac:dyDescent="0.15">
      <c r="A99" s="6">
        <v>96</v>
      </c>
      <c r="B99" s="7" t="str">
        <f>IF(ISERROR(VLOOKUP(A99,#REF!,2,FALSE)),"",VLOOKUP(A99,#REF!,2,FALSE))</f>
        <v/>
      </c>
      <c r="C99" s="7" t="str">
        <f>IF(ISERROR(VLOOKUP(A99,#REF!,3,FALSE)),"",VLOOKUP(A99,#REF!,3,FALSE))</f>
        <v/>
      </c>
      <c r="D99" s="8" t="str">
        <f>IF(ISERROR(VLOOKUP(A99,#REF!,4,FALSE)),"",VLOOKUP(A99,#REF!,4,FALSE))</f>
        <v/>
      </c>
    </row>
    <row r="100" spans="1:4" ht="35.25" customHeight="1" x14ac:dyDescent="0.15">
      <c r="A100" s="6">
        <v>97</v>
      </c>
      <c r="B100" s="7" t="str">
        <f>IF(ISERROR(VLOOKUP(A100,#REF!,2,FALSE)),"",VLOOKUP(A100,#REF!,2,FALSE))</f>
        <v/>
      </c>
      <c r="C100" s="7" t="str">
        <f>IF(ISERROR(VLOOKUP(A100,#REF!,3,FALSE)),"",VLOOKUP(A100,#REF!,3,FALSE))</f>
        <v/>
      </c>
      <c r="D100" s="8" t="str">
        <f>IF(ISERROR(VLOOKUP(A100,#REF!,4,FALSE)),"",VLOOKUP(A100,#REF!,4,FALSE))</f>
        <v/>
      </c>
    </row>
    <row r="101" spans="1:4" ht="35.25" customHeight="1" x14ac:dyDescent="0.15">
      <c r="A101" s="6">
        <v>98</v>
      </c>
      <c r="B101" s="7" t="str">
        <f>IF(ISERROR(VLOOKUP(A101,#REF!,2,FALSE)),"",VLOOKUP(A101,#REF!,2,FALSE))</f>
        <v/>
      </c>
      <c r="C101" s="7" t="str">
        <f>IF(ISERROR(VLOOKUP(A101,#REF!,3,FALSE)),"",VLOOKUP(A101,#REF!,3,FALSE))</f>
        <v/>
      </c>
      <c r="D101" s="8" t="str">
        <f>IF(ISERROR(VLOOKUP(A101,#REF!,4,FALSE)),"",VLOOKUP(A101,#REF!,4,FALSE))</f>
        <v/>
      </c>
    </row>
    <row r="102" spans="1:4" ht="35.25" customHeight="1" x14ac:dyDescent="0.15">
      <c r="A102" s="6">
        <v>99</v>
      </c>
      <c r="B102" s="7" t="str">
        <f>IF(ISERROR(VLOOKUP(A102,#REF!,2,FALSE)),"",VLOOKUP(A102,#REF!,2,FALSE))</f>
        <v/>
      </c>
      <c r="C102" s="7" t="str">
        <f>IF(ISERROR(VLOOKUP(A102,#REF!,3,FALSE)),"",VLOOKUP(A102,#REF!,3,FALSE))</f>
        <v/>
      </c>
      <c r="D102" s="8" t="str">
        <f>IF(ISERROR(VLOOKUP(A102,#REF!,4,FALSE)),"",VLOOKUP(A102,#REF!,4,FALSE))</f>
        <v/>
      </c>
    </row>
    <row r="103" spans="1:4" ht="35.25" customHeight="1" x14ac:dyDescent="0.15">
      <c r="A103" s="6">
        <v>100</v>
      </c>
      <c r="B103" s="7" t="str">
        <f>IF(ISERROR(VLOOKUP(A103,#REF!,2,FALSE)),"",VLOOKUP(A103,#REF!,2,FALSE))</f>
        <v/>
      </c>
      <c r="C103" s="7" t="str">
        <f>IF(ISERROR(VLOOKUP(A103,#REF!,3,FALSE)),"",VLOOKUP(A103,#REF!,3,FALSE))</f>
        <v/>
      </c>
      <c r="D103" s="8" t="str">
        <f>IF(ISERROR(VLOOKUP(A103,#REF!,4,FALSE)),"",VLOOKUP(A103,#REF!,4,FALSE))</f>
        <v/>
      </c>
    </row>
    <row r="104" spans="1:4" ht="35.25" customHeight="1" x14ac:dyDescent="0.15">
      <c r="A104" s="6">
        <v>101</v>
      </c>
      <c r="B104" s="7" t="str">
        <f>IF(ISERROR(VLOOKUP(A104,#REF!,2,FALSE)),"",VLOOKUP(A104,#REF!,2,FALSE))</f>
        <v/>
      </c>
      <c r="C104" s="7" t="str">
        <f>IF(ISERROR(VLOOKUP(A104,#REF!,3,FALSE)),"",VLOOKUP(A104,#REF!,3,FALSE))</f>
        <v/>
      </c>
      <c r="D104" s="8" t="str">
        <f>IF(ISERROR(VLOOKUP(A104,#REF!,4,FALSE)),"",VLOOKUP(A104,#REF!,4,FALSE))</f>
        <v/>
      </c>
    </row>
    <row r="105" spans="1:4" ht="35.25" customHeight="1" x14ac:dyDescent="0.15">
      <c r="A105" s="6">
        <v>102</v>
      </c>
      <c r="B105" s="7" t="str">
        <f>IF(ISERROR(VLOOKUP(A105,#REF!,2,FALSE)),"",VLOOKUP(A105,#REF!,2,FALSE))</f>
        <v/>
      </c>
      <c r="C105" s="7" t="str">
        <f>IF(ISERROR(VLOOKUP(A105,#REF!,3,FALSE)),"",VLOOKUP(A105,#REF!,3,FALSE))</f>
        <v/>
      </c>
      <c r="D105" s="8" t="str">
        <f>IF(ISERROR(VLOOKUP(A105,#REF!,4,FALSE)),"",VLOOKUP(A105,#REF!,4,FALSE))</f>
        <v/>
      </c>
    </row>
    <row r="106" spans="1:4" ht="35.25" customHeight="1" x14ac:dyDescent="0.15">
      <c r="A106" s="6">
        <v>103</v>
      </c>
      <c r="B106" s="7" t="str">
        <f>IF(ISERROR(VLOOKUP(A106,#REF!,2,FALSE)),"",VLOOKUP(A106,#REF!,2,FALSE))</f>
        <v/>
      </c>
      <c r="C106" s="7" t="str">
        <f>IF(ISERROR(VLOOKUP(A106,#REF!,3,FALSE)),"",VLOOKUP(A106,#REF!,3,FALSE))</f>
        <v/>
      </c>
      <c r="D106" s="8" t="str">
        <f>IF(ISERROR(VLOOKUP(A106,#REF!,4,FALSE)),"",VLOOKUP(A106,#REF!,4,FALSE))</f>
        <v/>
      </c>
    </row>
    <row r="107" spans="1:4" ht="35.25" customHeight="1" x14ac:dyDescent="0.15">
      <c r="A107" s="6">
        <v>104</v>
      </c>
      <c r="B107" s="7" t="str">
        <f>IF(ISERROR(VLOOKUP(A107,#REF!,2,FALSE)),"",VLOOKUP(A107,#REF!,2,FALSE))</f>
        <v/>
      </c>
      <c r="C107" s="7" t="str">
        <f>IF(ISERROR(VLOOKUP(A107,#REF!,3,FALSE)),"",VLOOKUP(A107,#REF!,3,FALSE))</f>
        <v/>
      </c>
      <c r="D107" s="8" t="str">
        <f>IF(ISERROR(VLOOKUP(A107,#REF!,4,FALSE)),"",VLOOKUP(A107,#REF!,4,FALSE))</f>
        <v/>
      </c>
    </row>
    <row r="108" spans="1:4" ht="35.25" customHeight="1" x14ac:dyDescent="0.15">
      <c r="A108" s="6">
        <v>105</v>
      </c>
      <c r="B108" s="7" t="str">
        <f>IF(ISERROR(VLOOKUP(A108,#REF!,2,FALSE)),"",VLOOKUP(A108,#REF!,2,FALSE))</f>
        <v/>
      </c>
      <c r="C108" s="7" t="str">
        <f>IF(ISERROR(VLOOKUP(A108,#REF!,3,FALSE)),"",VLOOKUP(A108,#REF!,3,FALSE))</f>
        <v/>
      </c>
      <c r="D108" s="8" t="str">
        <f>IF(ISERROR(VLOOKUP(A108,#REF!,4,FALSE)),"",VLOOKUP(A108,#REF!,4,FALSE))</f>
        <v/>
      </c>
    </row>
    <row r="109" spans="1:4" ht="35.25" customHeight="1" x14ac:dyDescent="0.15">
      <c r="A109" s="6">
        <v>106</v>
      </c>
      <c r="B109" s="7" t="str">
        <f>IF(ISERROR(VLOOKUP(A109,#REF!,2,FALSE)),"",VLOOKUP(A109,#REF!,2,FALSE))</f>
        <v/>
      </c>
      <c r="C109" s="7" t="str">
        <f>IF(ISERROR(VLOOKUP(A109,#REF!,3,FALSE)),"",VLOOKUP(A109,#REF!,3,FALSE))</f>
        <v/>
      </c>
      <c r="D109" s="8" t="str">
        <f>IF(ISERROR(VLOOKUP(A109,#REF!,4,FALSE)),"",VLOOKUP(A109,#REF!,4,FALSE))</f>
        <v/>
      </c>
    </row>
    <row r="110" spans="1:4" ht="35.25" customHeight="1" x14ac:dyDescent="0.15">
      <c r="A110" s="6">
        <v>107</v>
      </c>
      <c r="B110" s="7" t="str">
        <f>IF(ISERROR(VLOOKUP(A110,#REF!,2,FALSE)),"",VLOOKUP(A110,#REF!,2,FALSE))</f>
        <v/>
      </c>
      <c r="C110" s="7" t="str">
        <f>IF(ISERROR(VLOOKUP(A110,#REF!,3,FALSE)),"",VLOOKUP(A110,#REF!,3,FALSE))</f>
        <v/>
      </c>
      <c r="D110" s="8" t="str">
        <f>IF(ISERROR(VLOOKUP(A110,#REF!,4,FALSE)),"",VLOOKUP(A110,#REF!,4,FALSE))</f>
        <v/>
      </c>
    </row>
    <row r="111" spans="1:4" ht="35.25" customHeight="1" x14ac:dyDescent="0.15">
      <c r="A111" s="6">
        <v>108</v>
      </c>
      <c r="B111" s="7" t="str">
        <f>IF(ISERROR(VLOOKUP(A111,#REF!,2,FALSE)),"",VLOOKUP(A111,#REF!,2,FALSE))</f>
        <v/>
      </c>
      <c r="C111" s="7" t="str">
        <f>IF(ISERROR(VLOOKUP(A111,#REF!,3,FALSE)),"",VLOOKUP(A111,#REF!,3,FALSE))</f>
        <v/>
      </c>
      <c r="D111" s="8" t="str">
        <f>IF(ISERROR(VLOOKUP(A111,#REF!,4,FALSE)),"",VLOOKUP(A111,#REF!,4,FALSE))</f>
        <v/>
      </c>
    </row>
    <row r="112" spans="1:4" ht="35.25" customHeight="1" x14ac:dyDescent="0.15">
      <c r="A112" s="6">
        <v>109</v>
      </c>
      <c r="B112" s="7" t="str">
        <f>IF(ISERROR(VLOOKUP(A112,#REF!,2,FALSE)),"",VLOOKUP(A112,#REF!,2,FALSE))</f>
        <v/>
      </c>
      <c r="C112" s="7" t="str">
        <f>IF(ISERROR(VLOOKUP(A112,#REF!,3,FALSE)),"",VLOOKUP(A112,#REF!,3,FALSE))</f>
        <v/>
      </c>
      <c r="D112" s="8" t="str">
        <f>IF(ISERROR(VLOOKUP(A112,#REF!,4,FALSE)),"",VLOOKUP(A112,#REF!,4,FALSE))</f>
        <v/>
      </c>
    </row>
    <row r="113" spans="1:4" ht="35.25" customHeight="1" x14ac:dyDescent="0.15">
      <c r="A113" s="6">
        <v>110</v>
      </c>
      <c r="B113" s="7" t="str">
        <f>IF(ISERROR(VLOOKUP(A113,#REF!,2,FALSE)),"",VLOOKUP(A113,#REF!,2,FALSE))</f>
        <v/>
      </c>
      <c r="C113" s="7" t="str">
        <f>IF(ISERROR(VLOOKUP(A113,#REF!,3,FALSE)),"",VLOOKUP(A113,#REF!,3,FALSE))</f>
        <v/>
      </c>
      <c r="D113" s="8" t="str">
        <f>IF(ISERROR(VLOOKUP(A113,#REF!,4,FALSE)),"",VLOOKUP(A113,#REF!,4,FALSE))</f>
        <v/>
      </c>
    </row>
    <row r="114" spans="1:4" ht="35.25" customHeight="1" x14ac:dyDescent="0.15">
      <c r="A114" s="6">
        <v>111</v>
      </c>
      <c r="B114" s="7" t="str">
        <f>IF(ISERROR(VLOOKUP(A114,#REF!,2,FALSE)),"",VLOOKUP(A114,#REF!,2,FALSE))</f>
        <v/>
      </c>
      <c r="C114" s="7" t="str">
        <f>IF(ISERROR(VLOOKUP(A114,#REF!,3,FALSE)),"",VLOOKUP(A114,#REF!,3,FALSE))</f>
        <v/>
      </c>
      <c r="D114" s="8" t="str">
        <f>IF(ISERROR(VLOOKUP(A114,#REF!,4,FALSE)),"",VLOOKUP(A114,#REF!,4,FALSE))</f>
        <v/>
      </c>
    </row>
    <row r="115" spans="1:4" ht="35.25" customHeight="1" x14ac:dyDescent="0.15">
      <c r="A115" s="6">
        <v>112</v>
      </c>
      <c r="B115" s="7" t="str">
        <f>IF(ISERROR(VLOOKUP(A115,#REF!,2,FALSE)),"",VLOOKUP(A115,#REF!,2,FALSE))</f>
        <v/>
      </c>
      <c r="C115" s="7" t="str">
        <f>IF(ISERROR(VLOOKUP(A115,#REF!,3,FALSE)),"",VLOOKUP(A115,#REF!,3,FALSE))</f>
        <v/>
      </c>
      <c r="D115" s="8" t="str">
        <f>IF(ISERROR(VLOOKUP(A115,#REF!,4,FALSE)),"",VLOOKUP(A115,#REF!,4,FALSE))</f>
        <v/>
      </c>
    </row>
    <row r="116" spans="1:4" ht="35.25" customHeight="1" x14ac:dyDescent="0.15">
      <c r="A116" s="6">
        <v>113</v>
      </c>
      <c r="B116" s="7" t="str">
        <f>IF(ISERROR(VLOOKUP(A116,#REF!,2,FALSE)),"",VLOOKUP(A116,#REF!,2,FALSE))</f>
        <v/>
      </c>
      <c r="C116" s="7" t="str">
        <f>IF(ISERROR(VLOOKUP(A116,#REF!,3,FALSE)),"",VLOOKUP(A116,#REF!,3,FALSE))</f>
        <v/>
      </c>
      <c r="D116" s="8" t="str">
        <f>IF(ISERROR(VLOOKUP(A116,#REF!,4,FALSE)),"",VLOOKUP(A116,#REF!,4,FALSE))</f>
        <v/>
      </c>
    </row>
    <row r="117" spans="1:4" ht="35.25" customHeight="1" x14ac:dyDescent="0.15">
      <c r="A117" s="6">
        <v>114</v>
      </c>
      <c r="B117" s="7" t="str">
        <f>IF(ISERROR(VLOOKUP(A117,#REF!,2,FALSE)),"",VLOOKUP(A117,#REF!,2,FALSE))</f>
        <v/>
      </c>
      <c r="C117" s="7" t="str">
        <f>IF(ISERROR(VLOOKUP(A117,#REF!,3,FALSE)),"",VLOOKUP(A117,#REF!,3,FALSE))</f>
        <v/>
      </c>
      <c r="D117" s="8" t="str">
        <f>IF(ISERROR(VLOOKUP(A117,#REF!,4,FALSE)),"",VLOOKUP(A117,#REF!,4,FALSE))</f>
        <v/>
      </c>
    </row>
    <row r="118" spans="1:4" ht="35.25" customHeight="1" x14ac:dyDescent="0.15">
      <c r="A118" s="6">
        <v>115</v>
      </c>
      <c r="B118" s="7" t="str">
        <f>IF(ISERROR(VLOOKUP(A118,#REF!,2,FALSE)),"",VLOOKUP(A118,#REF!,2,FALSE))</f>
        <v/>
      </c>
      <c r="C118" s="7" t="str">
        <f>IF(ISERROR(VLOOKUP(A118,#REF!,3,FALSE)),"",VLOOKUP(A118,#REF!,3,FALSE))</f>
        <v/>
      </c>
      <c r="D118" s="8" t="str">
        <f>IF(ISERROR(VLOOKUP(A118,#REF!,4,FALSE)),"",VLOOKUP(A118,#REF!,4,FALSE))</f>
        <v/>
      </c>
    </row>
    <row r="119" spans="1:4" ht="35.25" customHeight="1" x14ac:dyDescent="0.15">
      <c r="A119" s="6">
        <v>116</v>
      </c>
      <c r="B119" s="7" t="str">
        <f>IF(ISERROR(VLOOKUP(A119,#REF!,2,FALSE)),"",VLOOKUP(A119,#REF!,2,FALSE))</f>
        <v/>
      </c>
      <c r="C119" s="7" t="str">
        <f>IF(ISERROR(VLOOKUP(A119,#REF!,3,FALSE)),"",VLOOKUP(A119,#REF!,3,FALSE))</f>
        <v/>
      </c>
      <c r="D119" s="8" t="str">
        <f>IF(ISERROR(VLOOKUP(A119,#REF!,4,FALSE)),"",VLOOKUP(A119,#REF!,4,FALSE))</f>
        <v/>
      </c>
    </row>
    <row r="120" spans="1:4" ht="35.25" customHeight="1" x14ac:dyDescent="0.15">
      <c r="A120" s="6">
        <v>117</v>
      </c>
      <c r="B120" s="7" t="str">
        <f>IF(ISERROR(VLOOKUP(A120,#REF!,2,FALSE)),"",VLOOKUP(A120,#REF!,2,FALSE))</f>
        <v/>
      </c>
      <c r="C120" s="7" t="str">
        <f>IF(ISERROR(VLOOKUP(A120,#REF!,3,FALSE)),"",VLOOKUP(A120,#REF!,3,FALSE))</f>
        <v/>
      </c>
      <c r="D120" s="8" t="str">
        <f>IF(ISERROR(VLOOKUP(A120,#REF!,4,FALSE)),"",VLOOKUP(A120,#REF!,4,FALSE))</f>
        <v/>
      </c>
    </row>
    <row r="121" spans="1:4" ht="24" customHeight="1" x14ac:dyDescent="0.15">
      <c r="A121" s="6">
        <v>118</v>
      </c>
      <c r="B121" s="7" t="str">
        <f>IF(ISERROR(VLOOKUP(A121,#REF!,2,FALSE)),"",VLOOKUP(A121,#REF!,2,FALSE))</f>
        <v/>
      </c>
      <c r="C121" s="7" t="str">
        <f>IF(ISERROR(VLOOKUP(A121,#REF!,3,FALSE)),"",VLOOKUP(A121,#REF!,3,FALSE))</f>
        <v/>
      </c>
      <c r="D121" s="8" t="str">
        <f>IF(ISERROR(VLOOKUP(A121,#REF!,4,FALSE)),"",VLOOKUP(A121,#REF!,4,FALSE))</f>
        <v/>
      </c>
    </row>
    <row r="122" spans="1:4" ht="24" customHeight="1" x14ac:dyDescent="0.15">
      <c r="A122" s="6">
        <v>119</v>
      </c>
      <c r="B122" s="7" t="str">
        <f>IF(ISERROR(VLOOKUP(A122,#REF!,2,FALSE)),"",VLOOKUP(A122,#REF!,2,FALSE))</f>
        <v/>
      </c>
      <c r="C122" s="7" t="str">
        <f>IF(ISERROR(VLOOKUP(A122,#REF!,3,FALSE)),"",VLOOKUP(A122,#REF!,3,FALSE))</f>
        <v/>
      </c>
      <c r="D122" s="8" t="str">
        <f>IF(ISERROR(VLOOKUP(A122,#REF!,4,FALSE)),"",VLOOKUP(A122,#REF!,4,FALSE))</f>
        <v/>
      </c>
    </row>
    <row r="123" spans="1:4" ht="24" customHeight="1" x14ac:dyDescent="0.15">
      <c r="A123" s="6">
        <v>120</v>
      </c>
      <c r="B123" s="7" t="str">
        <f>IF(ISERROR(VLOOKUP(A123,#REF!,2,FALSE)),"",VLOOKUP(A123,#REF!,2,FALSE))</f>
        <v/>
      </c>
      <c r="C123" s="7" t="str">
        <f>IF(ISERROR(VLOOKUP(A123,#REF!,3,FALSE)),"",VLOOKUP(A123,#REF!,3,FALSE))</f>
        <v/>
      </c>
      <c r="D123" s="8" t="str">
        <f>IF(ISERROR(VLOOKUP(A123,#REF!,4,FALSE)),"",VLOOKUP(A123,#REF!,4,FALSE))</f>
        <v/>
      </c>
    </row>
    <row r="124" spans="1:4" ht="24" customHeight="1" x14ac:dyDescent="0.15">
      <c r="A124" s="6">
        <v>121</v>
      </c>
      <c r="B124" s="7" t="str">
        <f>IF(ISERROR(VLOOKUP(A124,#REF!,2,FALSE)),"",VLOOKUP(A124,#REF!,2,FALSE))</f>
        <v/>
      </c>
      <c r="C124" s="7" t="str">
        <f>IF(ISERROR(VLOOKUP(A124,#REF!,3,FALSE)),"",VLOOKUP(A124,#REF!,3,FALSE))</f>
        <v/>
      </c>
      <c r="D124" s="8" t="str">
        <f>IF(ISERROR(VLOOKUP(A124,#REF!,4,FALSE)),"",VLOOKUP(A124,#REF!,4,FALSE))</f>
        <v/>
      </c>
    </row>
    <row r="125" spans="1:4" ht="24" customHeight="1" x14ac:dyDescent="0.15">
      <c r="A125" s="6">
        <v>122</v>
      </c>
      <c r="B125" s="7" t="str">
        <f>IF(ISERROR(VLOOKUP(A125,#REF!,2,FALSE)),"",VLOOKUP(A125,#REF!,2,FALSE))</f>
        <v/>
      </c>
      <c r="C125" s="7" t="str">
        <f>IF(ISERROR(VLOOKUP(A125,#REF!,3,FALSE)),"",VLOOKUP(A125,#REF!,3,FALSE))</f>
        <v/>
      </c>
      <c r="D125" s="8" t="str">
        <f>IF(ISERROR(VLOOKUP(A125,#REF!,4,FALSE)),"",VLOOKUP(A125,#REF!,4,FALSE))</f>
        <v/>
      </c>
    </row>
    <row r="126" spans="1:4" ht="24" customHeight="1" x14ac:dyDescent="0.15">
      <c r="A126" s="6">
        <v>123</v>
      </c>
      <c r="B126" s="7" t="str">
        <f>IF(ISERROR(VLOOKUP(A126,#REF!,2,FALSE)),"",VLOOKUP(A126,#REF!,2,FALSE))</f>
        <v/>
      </c>
      <c r="C126" s="7" t="str">
        <f>IF(ISERROR(VLOOKUP(A126,#REF!,3,FALSE)),"",VLOOKUP(A126,#REF!,3,FALSE))</f>
        <v/>
      </c>
      <c r="D126" s="8" t="str">
        <f>IF(ISERROR(VLOOKUP(A126,#REF!,4,FALSE)),"",VLOOKUP(A126,#REF!,4,FALSE))</f>
        <v/>
      </c>
    </row>
    <row r="127" spans="1:4" ht="24" customHeight="1" x14ac:dyDescent="0.15">
      <c r="A127" s="6">
        <v>124</v>
      </c>
      <c r="B127" s="7" t="str">
        <f>IF(ISERROR(VLOOKUP(A127,#REF!,2,FALSE)),"",VLOOKUP(A127,#REF!,2,FALSE))</f>
        <v/>
      </c>
      <c r="C127" s="7" t="str">
        <f>IF(ISERROR(VLOOKUP(A127,#REF!,3,FALSE)),"",VLOOKUP(A127,#REF!,3,FALSE))</f>
        <v/>
      </c>
      <c r="D127" s="8" t="str">
        <f>IF(ISERROR(VLOOKUP(A127,#REF!,4,FALSE)),"",VLOOKUP(A127,#REF!,4,FALSE))</f>
        <v/>
      </c>
    </row>
    <row r="128" spans="1:4" ht="24" customHeight="1" x14ac:dyDescent="0.15">
      <c r="A128" s="6">
        <v>125</v>
      </c>
      <c r="B128" s="7" t="str">
        <f>IF(ISERROR(VLOOKUP(A128,#REF!,2,FALSE)),"",VLOOKUP(A128,#REF!,2,FALSE))</f>
        <v/>
      </c>
      <c r="C128" s="7" t="str">
        <f>IF(ISERROR(VLOOKUP(A128,#REF!,3,FALSE)),"",VLOOKUP(A128,#REF!,3,FALSE))</f>
        <v/>
      </c>
      <c r="D128" s="8" t="str">
        <f>IF(ISERROR(VLOOKUP(A128,#REF!,4,FALSE)),"",VLOOKUP(A128,#REF!,4,FALSE))</f>
        <v/>
      </c>
    </row>
    <row r="129" spans="1:4" ht="24" customHeight="1" x14ac:dyDescent="0.15">
      <c r="A129" s="6">
        <v>126</v>
      </c>
      <c r="B129" s="7" t="str">
        <f>IF(ISERROR(VLOOKUP(A129,#REF!,2,FALSE)),"",VLOOKUP(A129,#REF!,2,FALSE))</f>
        <v/>
      </c>
      <c r="C129" s="7" t="str">
        <f>IF(ISERROR(VLOOKUP(A129,#REF!,3,FALSE)),"",VLOOKUP(A129,#REF!,3,FALSE))</f>
        <v/>
      </c>
      <c r="D129" s="8" t="str">
        <f>IF(ISERROR(VLOOKUP(A129,#REF!,4,FALSE)),"",VLOOKUP(A129,#REF!,4,FALSE))</f>
        <v/>
      </c>
    </row>
    <row r="130" spans="1:4" ht="24" customHeight="1" x14ac:dyDescent="0.15">
      <c r="A130" s="6">
        <v>127</v>
      </c>
      <c r="B130" s="7" t="str">
        <f>IF(ISERROR(VLOOKUP(A130,#REF!,2,FALSE)),"",VLOOKUP(A130,#REF!,2,FALSE))</f>
        <v/>
      </c>
      <c r="C130" s="7" t="str">
        <f>IF(ISERROR(VLOOKUP(A130,#REF!,3,FALSE)),"",VLOOKUP(A130,#REF!,3,FALSE))</f>
        <v/>
      </c>
      <c r="D130" s="8" t="str">
        <f>IF(ISERROR(VLOOKUP(A130,#REF!,4,FALSE)),"",VLOOKUP(A130,#REF!,4,FALSE))</f>
        <v/>
      </c>
    </row>
    <row r="131" spans="1:4" ht="24" customHeight="1" x14ac:dyDescent="0.15">
      <c r="A131" s="6">
        <v>128</v>
      </c>
      <c r="B131" s="7" t="str">
        <f>IF(ISERROR(VLOOKUP(A131,#REF!,2,FALSE)),"",VLOOKUP(A131,#REF!,2,FALSE))</f>
        <v/>
      </c>
      <c r="C131" s="7" t="str">
        <f>IF(ISERROR(VLOOKUP(A131,#REF!,3,FALSE)),"",VLOOKUP(A131,#REF!,3,FALSE))</f>
        <v/>
      </c>
      <c r="D131" s="8" t="str">
        <f>IF(ISERROR(VLOOKUP(A131,#REF!,4,FALSE)),"",VLOOKUP(A131,#REF!,4,FALSE))</f>
        <v/>
      </c>
    </row>
    <row r="132" spans="1:4" x14ac:dyDescent="0.15">
      <c r="A132" s="6">
        <v>129</v>
      </c>
      <c r="B132" s="7" t="str">
        <f>IF(ISERROR(VLOOKUP(A132,#REF!,2,FALSE)),"",VLOOKUP(A132,#REF!,2,FALSE))</f>
        <v/>
      </c>
      <c r="C132" s="7" t="str">
        <f>IF(ISERROR(VLOOKUP(A132,#REF!,3,FALSE)),"",VLOOKUP(A132,#REF!,3,FALSE))</f>
        <v/>
      </c>
      <c r="D132" s="8" t="str">
        <f>IF(ISERROR(VLOOKUP(A132,#REF!,4,FALSE)),"",VLOOKUP(A132,#REF!,4,FALSE))</f>
        <v/>
      </c>
    </row>
    <row r="133" spans="1:4" x14ac:dyDescent="0.15">
      <c r="A133" s="6">
        <v>130</v>
      </c>
      <c r="B133" s="7" t="str">
        <f>IF(ISERROR(VLOOKUP(A133,#REF!,2,FALSE)),"",VLOOKUP(A133,#REF!,2,FALSE))</f>
        <v/>
      </c>
      <c r="C133" s="7" t="str">
        <f>IF(ISERROR(VLOOKUP(A133,#REF!,3,FALSE)),"",VLOOKUP(A133,#REF!,3,FALSE))</f>
        <v/>
      </c>
      <c r="D133" s="8" t="str">
        <f>IF(ISERROR(VLOOKUP(A133,#REF!,4,FALSE)),"",VLOOKUP(A133,#REF!,4,FALSE))</f>
        <v/>
      </c>
    </row>
    <row r="134" spans="1:4" x14ac:dyDescent="0.15">
      <c r="A134" s="6">
        <v>131</v>
      </c>
      <c r="B134" s="7" t="str">
        <f>IF(ISERROR(VLOOKUP(A134,#REF!,2,FALSE)),"",VLOOKUP(A134,#REF!,2,FALSE))</f>
        <v/>
      </c>
      <c r="C134" s="7" t="str">
        <f>IF(ISERROR(VLOOKUP(A134,#REF!,3,FALSE)),"",VLOOKUP(A134,#REF!,3,FALSE))</f>
        <v/>
      </c>
      <c r="D134" s="8" t="str">
        <f>IF(ISERROR(VLOOKUP(A134,#REF!,4,FALSE)),"",VLOOKUP(A134,#REF!,4,FALSE))</f>
        <v/>
      </c>
    </row>
    <row r="135" spans="1:4" x14ac:dyDescent="0.15">
      <c r="A135" s="6">
        <v>132</v>
      </c>
      <c r="B135" s="7" t="str">
        <f>IF(ISERROR(VLOOKUP(A135,#REF!,2,FALSE)),"",VLOOKUP(A135,#REF!,2,FALSE))</f>
        <v/>
      </c>
      <c r="C135" s="7" t="str">
        <f>IF(ISERROR(VLOOKUP(A135,#REF!,3,FALSE)),"",VLOOKUP(A135,#REF!,3,FALSE))</f>
        <v/>
      </c>
      <c r="D135" s="8" t="str">
        <f>IF(ISERROR(VLOOKUP(A135,#REF!,4,FALSE)),"",VLOOKUP(A135,#REF!,4,FALSE))</f>
        <v/>
      </c>
    </row>
    <row r="136" spans="1:4" x14ac:dyDescent="0.15">
      <c r="A136" s="6">
        <v>133</v>
      </c>
      <c r="B136" s="7" t="str">
        <f>IF(ISERROR(VLOOKUP(A136,#REF!,2,FALSE)),"",VLOOKUP(A136,#REF!,2,FALSE))</f>
        <v/>
      </c>
      <c r="C136" s="7" t="str">
        <f>IF(ISERROR(VLOOKUP(A136,#REF!,3,FALSE)),"",VLOOKUP(A136,#REF!,3,FALSE))</f>
        <v/>
      </c>
      <c r="D136" s="8" t="str">
        <f>IF(ISERROR(VLOOKUP(A136,#REF!,4,FALSE)),"",VLOOKUP(A136,#REF!,4,FALSE))</f>
        <v/>
      </c>
    </row>
    <row r="137" spans="1:4" x14ac:dyDescent="0.15">
      <c r="A137" s="6">
        <v>134</v>
      </c>
      <c r="B137" s="7" t="str">
        <f>IF(ISERROR(VLOOKUP(A137,#REF!,2,FALSE)),"",VLOOKUP(A137,#REF!,2,FALSE))</f>
        <v/>
      </c>
      <c r="C137" s="7" t="str">
        <f>IF(ISERROR(VLOOKUP(A137,#REF!,3,FALSE)),"",VLOOKUP(A137,#REF!,3,FALSE))</f>
        <v/>
      </c>
      <c r="D137" s="8" t="str">
        <f>IF(ISERROR(VLOOKUP(A137,#REF!,4,FALSE)),"",VLOOKUP(A137,#REF!,4,FALSE))</f>
        <v/>
      </c>
    </row>
    <row r="138" spans="1:4" x14ac:dyDescent="0.15">
      <c r="A138" s="6">
        <v>135</v>
      </c>
      <c r="B138" s="7" t="str">
        <f>IF(ISERROR(VLOOKUP(A138,#REF!,2,FALSE)),"",VLOOKUP(A138,#REF!,2,FALSE))</f>
        <v/>
      </c>
      <c r="C138" s="7" t="str">
        <f>IF(ISERROR(VLOOKUP(A138,#REF!,3,FALSE)),"",VLOOKUP(A138,#REF!,3,FALSE))</f>
        <v/>
      </c>
      <c r="D138" s="8" t="str">
        <f>IF(ISERROR(VLOOKUP(A138,#REF!,4,FALSE)),"",VLOOKUP(A138,#REF!,4,FALSE))</f>
        <v/>
      </c>
    </row>
    <row r="139" spans="1:4" x14ac:dyDescent="0.15">
      <c r="A139" s="6">
        <v>136</v>
      </c>
      <c r="B139" s="7" t="str">
        <f>IF(ISERROR(VLOOKUP(A139,#REF!,2,FALSE)),"",VLOOKUP(A139,#REF!,2,FALSE))</f>
        <v/>
      </c>
      <c r="C139" s="7" t="str">
        <f>IF(ISERROR(VLOOKUP(A139,#REF!,3,FALSE)),"",VLOOKUP(A139,#REF!,3,FALSE))</f>
        <v/>
      </c>
      <c r="D139" s="8" t="str">
        <f>IF(ISERROR(VLOOKUP(A139,#REF!,4,FALSE)),"",VLOOKUP(A139,#REF!,4,FALSE))</f>
        <v/>
      </c>
    </row>
    <row r="140" spans="1:4" x14ac:dyDescent="0.15">
      <c r="A140" s="6">
        <v>137</v>
      </c>
      <c r="B140" s="7" t="str">
        <f>IF(ISERROR(VLOOKUP(A140,#REF!,2,FALSE)),"",VLOOKUP(A140,#REF!,2,FALSE))</f>
        <v/>
      </c>
      <c r="C140" s="7" t="str">
        <f>IF(ISERROR(VLOOKUP(A140,#REF!,3,FALSE)),"",VLOOKUP(A140,#REF!,3,FALSE))</f>
        <v/>
      </c>
      <c r="D140" s="8" t="str">
        <f>IF(ISERROR(VLOOKUP(A140,#REF!,4,FALSE)),"",VLOOKUP(A140,#REF!,4,FALSE))</f>
        <v/>
      </c>
    </row>
    <row r="141" spans="1:4" x14ac:dyDescent="0.15">
      <c r="A141" s="6">
        <v>138</v>
      </c>
      <c r="B141" s="7" t="str">
        <f>IF(ISERROR(VLOOKUP(A141,#REF!,2,FALSE)),"",VLOOKUP(A141,#REF!,2,FALSE))</f>
        <v/>
      </c>
      <c r="C141" s="7" t="str">
        <f>IF(ISERROR(VLOOKUP(A141,#REF!,3,FALSE)),"",VLOOKUP(A141,#REF!,3,FALSE))</f>
        <v/>
      </c>
      <c r="D141" s="8" t="str">
        <f>IF(ISERROR(VLOOKUP(A141,#REF!,4,FALSE)),"",VLOOKUP(A141,#REF!,4,FALSE))</f>
        <v/>
      </c>
    </row>
    <row r="142" spans="1:4" x14ac:dyDescent="0.15">
      <c r="A142" s="6">
        <v>139</v>
      </c>
      <c r="B142" s="7" t="str">
        <f>IF(ISERROR(VLOOKUP(A142,#REF!,2,FALSE)),"",VLOOKUP(A142,#REF!,2,FALSE))</f>
        <v/>
      </c>
      <c r="C142" s="7" t="str">
        <f>IF(ISERROR(VLOOKUP(A142,#REF!,3,FALSE)),"",VLOOKUP(A142,#REF!,3,FALSE))</f>
        <v/>
      </c>
      <c r="D142" s="8" t="str">
        <f>IF(ISERROR(VLOOKUP(A142,#REF!,4,FALSE)),"",VLOOKUP(A142,#REF!,4,FALSE))</f>
        <v/>
      </c>
    </row>
    <row r="143" spans="1:4" x14ac:dyDescent="0.15">
      <c r="A143" s="6">
        <v>140</v>
      </c>
      <c r="B143" s="7" t="str">
        <f>IF(ISERROR(VLOOKUP(A143,#REF!,2,FALSE)),"",VLOOKUP(A143,#REF!,2,FALSE))</f>
        <v/>
      </c>
      <c r="C143" s="7" t="str">
        <f>IF(ISERROR(VLOOKUP(A143,#REF!,3,FALSE)),"",VLOOKUP(A143,#REF!,3,FALSE))</f>
        <v/>
      </c>
      <c r="D143" s="8" t="str">
        <f>IF(ISERROR(VLOOKUP(A143,#REF!,4,FALSE)),"",VLOOKUP(A143,#REF!,4,FALSE))</f>
        <v/>
      </c>
    </row>
    <row r="144" spans="1:4" x14ac:dyDescent="0.15">
      <c r="A144" s="6">
        <v>141</v>
      </c>
      <c r="B144" s="7" t="str">
        <f>IF(ISERROR(VLOOKUP(A144,#REF!,2,FALSE)),"",VLOOKUP(A144,#REF!,2,FALSE))</f>
        <v/>
      </c>
      <c r="C144" s="7" t="str">
        <f>IF(ISERROR(VLOOKUP(A144,#REF!,3,FALSE)),"",VLOOKUP(A144,#REF!,3,FALSE))</f>
        <v/>
      </c>
      <c r="D144" s="8" t="str">
        <f>IF(ISERROR(VLOOKUP(A144,#REF!,4,FALSE)),"",VLOOKUP(A144,#REF!,4,FALSE))</f>
        <v/>
      </c>
    </row>
    <row r="145" spans="1:4" x14ac:dyDescent="0.15">
      <c r="A145" s="6">
        <v>142</v>
      </c>
      <c r="B145" s="7" t="str">
        <f>IF(ISERROR(VLOOKUP(A145,#REF!,2,FALSE)),"",VLOOKUP(A145,#REF!,2,FALSE))</f>
        <v/>
      </c>
      <c r="C145" s="7" t="str">
        <f>IF(ISERROR(VLOOKUP(A145,#REF!,3,FALSE)),"",VLOOKUP(A145,#REF!,3,FALSE))</f>
        <v/>
      </c>
      <c r="D145" s="8" t="str">
        <f>IF(ISERROR(VLOOKUP(A145,#REF!,4,FALSE)),"",VLOOKUP(A145,#REF!,4,FALSE))</f>
        <v/>
      </c>
    </row>
    <row r="146" spans="1:4" x14ac:dyDescent="0.15">
      <c r="A146" s="6">
        <v>143</v>
      </c>
      <c r="B146" s="7" t="str">
        <f>IF(ISERROR(VLOOKUP(A146,#REF!,2,FALSE)),"",VLOOKUP(A146,#REF!,2,FALSE))</f>
        <v/>
      </c>
      <c r="C146" s="7" t="str">
        <f>IF(ISERROR(VLOOKUP(A146,#REF!,3,FALSE)),"",VLOOKUP(A146,#REF!,3,FALSE))</f>
        <v/>
      </c>
      <c r="D146" s="8" t="str">
        <f>IF(ISERROR(VLOOKUP(A146,#REF!,4,FALSE)),"",VLOOKUP(A146,#REF!,4,FALSE))</f>
        <v/>
      </c>
    </row>
    <row r="147" spans="1:4" x14ac:dyDescent="0.15">
      <c r="A147" s="6">
        <v>144</v>
      </c>
      <c r="B147" s="7" t="str">
        <f>IF(ISERROR(VLOOKUP(A147,#REF!,2,FALSE)),"",VLOOKUP(A147,#REF!,2,FALSE))</f>
        <v/>
      </c>
      <c r="C147" s="7" t="str">
        <f>IF(ISERROR(VLOOKUP(A147,#REF!,3,FALSE)),"",VLOOKUP(A147,#REF!,3,FALSE))</f>
        <v/>
      </c>
      <c r="D147" s="8" t="str">
        <f>IF(ISERROR(VLOOKUP(A147,#REF!,4,FALSE)),"",VLOOKUP(A147,#REF!,4,FALSE))</f>
        <v/>
      </c>
    </row>
    <row r="148" spans="1:4" x14ac:dyDescent="0.15">
      <c r="A148" s="6">
        <v>145</v>
      </c>
      <c r="B148" s="7" t="str">
        <f>IF(ISERROR(VLOOKUP(A148,#REF!,2,FALSE)),"",VLOOKUP(A148,#REF!,2,FALSE))</f>
        <v/>
      </c>
      <c r="C148" s="7" t="str">
        <f>IF(ISERROR(VLOOKUP(A148,#REF!,3,FALSE)),"",VLOOKUP(A148,#REF!,3,FALSE))</f>
        <v/>
      </c>
      <c r="D148" s="8" t="str">
        <f>IF(ISERROR(VLOOKUP(A148,#REF!,4,FALSE)),"",VLOOKUP(A148,#REF!,4,FALSE))</f>
        <v/>
      </c>
    </row>
    <row r="149" spans="1:4" x14ac:dyDescent="0.15">
      <c r="A149" s="6">
        <v>146</v>
      </c>
      <c r="B149" s="7" t="str">
        <f>IF(ISERROR(VLOOKUP(A149,#REF!,2,FALSE)),"",VLOOKUP(A149,#REF!,2,FALSE))</f>
        <v/>
      </c>
      <c r="C149" s="7" t="str">
        <f>IF(ISERROR(VLOOKUP(A149,#REF!,3,FALSE)),"",VLOOKUP(A149,#REF!,3,FALSE))</f>
        <v/>
      </c>
      <c r="D149" s="8" t="str">
        <f>IF(ISERROR(VLOOKUP(A149,#REF!,4,FALSE)),"",VLOOKUP(A149,#REF!,4,FALSE))</f>
        <v/>
      </c>
    </row>
    <row r="150" spans="1:4" x14ac:dyDescent="0.15">
      <c r="A150" s="6">
        <v>147</v>
      </c>
      <c r="B150" s="7" t="str">
        <f>IF(ISERROR(VLOOKUP(A150,#REF!,2,FALSE)),"",VLOOKUP(A150,#REF!,2,FALSE))</f>
        <v/>
      </c>
      <c r="C150" s="7" t="str">
        <f>IF(ISERROR(VLOOKUP(A150,#REF!,3,FALSE)),"",VLOOKUP(A150,#REF!,3,FALSE))</f>
        <v/>
      </c>
      <c r="D150" s="8" t="str">
        <f>IF(ISERROR(VLOOKUP(A150,#REF!,4,FALSE)),"",VLOOKUP(A150,#REF!,4,FALSE))</f>
        <v/>
      </c>
    </row>
    <row r="151" spans="1:4" x14ac:dyDescent="0.15">
      <c r="A151" s="6">
        <v>148</v>
      </c>
      <c r="B151" s="7" t="str">
        <f>IF(ISERROR(VLOOKUP(A151,#REF!,2,FALSE)),"",VLOOKUP(A151,#REF!,2,FALSE))</f>
        <v/>
      </c>
      <c r="C151" s="7" t="str">
        <f>IF(ISERROR(VLOOKUP(A151,#REF!,3,FALSE)),"",VLOOKUP(A151,#REF!,3,FALSE))</f>
        <v/>
      </c>
      <c r="D151" s="8" t="str">
        <f>IF(ISERROR(VLOOKUP(A151,#REF!,4,FALSE)),"",VLOOKUP(A151,#REF!,4,FALSE))</f>
        <v/>
      </c>
    </row>
    <row r="152" spans="1:4" x14ac:dyDescent="0.15">
      <c r="A152" s="6">
        <v>149</v>
      </c>
      <c r="B152" s="7" t="str">
        <f>IF(ISERROR(VLOOKUP(A152,#REF!,2,FALSE)),"",VLOOKUP(A152,#REF!,2,FALSE))</f>
        <v/>
      </c>
      <c r="C152" s="7" t="str">
        <f>IF(ISERROR(VLOOKUP(A152,#REF!,3,FALSE)),"",VLOOKUP(A152,#REF!,3,FALSE))</f>
        <v/>
      </c>
      <c r="D152" s="8" t="str">
        <f>IF(ISERROR(VLOOKUP(A152,#REF!,4,FALSE)),"",VLOOKUP(A152,#REF!,4,FALSE))</f>
        <v/>
      </c>
    </row>
    <row r="153" spans="1:4" x14ac:dyDescent="0.15">
      <c r="A153" s="6">
        <v>150</v>
      </c>
      <c r="B153" s="7" t="str">
        <f>IF(ISERROR(VLOOKUP(A153,#REF!,2,FALSE)),"",VLOOKUP(A153,#REF!,2,FALSE))</f>
        <v/>
      </c>
      <c r="C153" s="7" t="str">
        <f>IF(ISERROR(VLOOKUP(A153,#REF!,3,FALSE)),"",VLOOKUP(A153,#REF!,3,FALSE))</f>
        <v/>
      </c>
      <c r="D153" s="8" t="str">
        <f>IF(ISERROR(VLOOKUP(A153,#REF!,4,FALSE)),"",VLOOKUP(A153,#REF!,4,FALSE))</f>
        <v/>
      </c>
    </row>
    <row r="154" spans="1:4" x14ac:dyDescent="0.15">
      <c r="A154" s="6">
        <v>151</v>
      </c>
      <c r="B154" s="7" t="str">
        <f>IF(ISERROR(VLOOKUP(A154,#REF!,2,FALSE)),"",VLOOKUP(A154,#REF!,2,FALSE))</f>
        <v/>
      </c>
      <c r="C154" s="7" t="str">
        <f>IF(ISERROR(VLOOKUP(A154,#REF!,3,FALSE)),"",VLOOKUP(A154,#REF!,3,FALSE))</f>
        <v/>
      </c>
      <c r="D154" s="8" t="str">
        <f>IF(ISERROR(VLOOKUP(A154,#REF!,4,FALSE)),"",VLOOKUP(A154,#REF!,4,FALSE))</f>
        <v/>
      </c>
    </row>
    <row r="155" spans="1:4" x14ac:dyDescent="0.15">
      <c r="A155" s="6">
        <v>152</v>
      </c>
      <c r="B155" s="7" t="str">
        <f>IF(ISERROR(VLOOKUP(A155,#REF!,2,FALSE)),"",VLOOKUP(A155,#REF!,2,FALSE))</f>
        <v/>
      </c>
      <c r="C155" s="7" t="str">
        <f>IF(ISERROR(VLOOKUP(A155,#REF!,3,FALSE)),"",VLOOKUP(A155,#REF!,3,FALSE))</f>
        <v/>
      </c>
      <c r="D155" s="8" t="str">
        <f>IF(ISERROR(VLOOKUP(A155,#REF!,4,FALSE)),"",VLOOKUP(A155,#REF!,4,FALSE))</f>
        <v/>
      </c>
    </row>
    <row r="156" spans="1:4" x14ac:dyDescent="0.15">
      <c r="A156" s="6">
        <v>153</v>
      </c>
      <c r="B156" s="7" t="str">
        <f>IF(ISERROR(VLOOKUP(A156,#REF!,2,FALSE)),"",VLOOKUP(A156,#REF!,2,FALSE))</f>
        <v/>
      </c>
      <c r="C156" s="7" t="str">
        <f>IF(ISERROR(VLOOKUP(A156,#REF!,3,FALSE)),"",VLOOKUP(A156,#REF!,3,FALSE))</f>
        <v/>
      </c>
      <c r="D156" s="8" t="str">
        <f>IF(ISERROR(VLOOKUP(A156,#REF!,4,FALSE)),"",VLOOKUP(A156,#REF!,4,FALSE))</f>
        <v/>
      </c>
    </row>
    <row r="157" spans="1:4" x14ac:dyDescent="0.15">
      <c r="A157" s="6">
        <v>154</v>
      </c>
      <c r="B157" s="7" t="str">
        <f>IF(ISERROR(VLOOKUP(A157,#REF!,2,FALSE)),"",VLOOKUP(A157,#REF!,2,FALSE))</f>
        <v/>
      </c>
      <c r="C157" s="7" t="str">
        <f>IF(ISERROR(VLOOKUP(A157,#REF!,3,FALSE)),"",VLOOKUP(A157,#REF!,3,FALSE))</f>
        <v/>
      </c>
      <c r="D157" s="8" t="str">
        <f>IF(ISERROR(VLOOKUP(A157,#REF!,4,FALSE)),"",VLOOKUP(A157,#REF!,4,FALSE))</f>
        <v/>
      </c>
    </row>
    <row r="158" spans="1:4" x14ac:dyDescent="0.15">
      <c r="A158" s="6">
        <v>155</v>
      </c>
      <c r="B158" s="7" t="str">
        <f>IF(ISERROR(VLOOKUP(A158,#REF!,2,FALSE)),"",VLOOKUP(A158,#REF!,2,FALSE))</f>
        <v/>
      </c>
      <c r="C158" s="7" t="str">
        <f>IF(ISERROR(VLOOKUP(A158,#REF!,3,FALSE)),"",VLOOKUP(A158,#REF!,3,FALSE))</f>
        <v/>
      </c>
      <c r="D158" s="8" t="str">
        <f>IF(ISERROR(VLOOKUP(A158,#REF!,4,FALSE)),"",VLOOKUP(A158,#REF!,4,FALSE))</f>
        <v/>
      </c>
    </row>
    <row r="159" spans="1:4" x14ac:dyDescent="0.15">
      <c r="A159" s="6">
        <v>156</v>
      </c>
      <c r="B159" s="7" t="str">
        <f>IF(ISERROR(VLOOKUP(A159,#REF!,2,FALSE)),"",VLOOKUP(A159,#REF!,2,FALSE))</f>
        <v/>
      </c>
      <c r="C159" s="7" t="str">
        <f>IF(ISERROR(VLOOKUP(A159,#REF!,3,FALSE)),"",VLOOKUP(A159,#REF!,3,FALSE))</f>
        <v/>
      </c>
      <c r="D159" s="8" t="str">
        <f>IF(ISERROR(VLOOKUP(A159,#REF!,4,FALSE)),"",VLOOKUP(A159,#REF!,4,FALSE))</f>
        <v/>
      </c>
    </row>
    <row r="160" spans="1:4" x14ac:dyDescent="0.15">
      <c r="A160" s="6">
        <v>157</v>
      </c>
      <c r="B160" s="7" t="str">
        <f>IF(ISERROR(VLOOKUP(A160,#REF!,2,FALSE)),"",VLOOKUP(A160,#REF!,2,FALSE))</f>
        <v/>
      </c>
      <c r="C160" s="7" t="str">
        <f>IF(ISERROR(VLOOKUP(A160,#REF!,3,FALSE)),"",VLOOKUP(A160,#REF!,3,FALSE))</f>
        <v/>
      </c>
      <c r="D160" s="8" t="str">
        <f>IF(ISERROR(VLOOKUP(A160,#REF!,4,FALSE)),"",VLOOKUP(A160,#REF!,4,FALSE))</f>
        <v/>
      </c>
    </row>
    <row r="161" spans="1:4" x14ac:dyDescent="0.15">
      <c r="A161" s="6">
        <v>158</v>
      </c>
      <c r="B161" s="7" t="str">
        <f>IF(ISERROR(VLOOKUP(A161,#REF!,2,FALSE)),"",VLOOKUP(A161,#REF!,2,FALSE))</f>
        <v/>
      </c>
      <c r="C161" s="7" t="str">
        <f>IF(ISERROR(VLOOKUP(A161,#REF!,3,FALSE)),"",VLOOKUP(A161,#REF!,3,FALSE))</f>
        <v/>
      </c>
      <c r="D161" s="8" t="str">
        <f>IF(ISERROR(VLOOKUP(A161,#REF!,4,FALSE)),"",VLOOKUP(A161,#REF!,4,FALSE))</f>
        <v/>
      </c>
    </row>
    <row r="162" spans="1:4" x14ac:dyDescent="0.15">
      <c r="A162" s="6">
        <v>159</v>
      </c>
      <c r="B162" s="7" t="str">
        <f>IF(ISERROR(VLOOKUP(A162,#REF!,2,FALSE)),"",VLOOKUP(A162,#REF!,2,FALSE))</f>
        <v/>
      </c>
      <c r="C162" s="7" t="str">
        <f>IF(ISERROR(VLOOKUP(A162,#REF!,3,FALSE)),"",VLOOKUP(A162,#REF!,3,FALSE))</f>
        <v/>
      </c>
      <c r="D162" s="8" t="str">
        <f>IF(ISERROR(VLOOKUP(A162,#REF!,4,FALSE)),"",VLOOKUP(A162,#REF!,4,FALSE))</f>
        <v/>
      </c>
    </row>
    <row r="163" spans="1:4" x14ac:dyDescent="0.15">
      <c r="A163" s="6">
        <v>160</v>
      </c>
      <c r="B163" s="7" t="str">
        <f>IF(ISERROR(VLOOKUP(A163,#REF!,2,FALSE)),"",VLOOKUP(A163,#REF!,2,FALSE))</f>
        <v/>
      </c>
      <c r="C163" s="7" t="str">
        <f>IF(ISERROR(VLOOKUP(A163,#REF!,3,FALSE)),"",VLOOKUP(A163,#REF!,3,FALSE))</f>
        <v/>
      </c>
      <c r="D163" s="8" t="str">
        <f>IF(ISERROR(VLOOKUP(A163,#REF!,4,FALSE)),"",VLOOKUP(A163,#REF!,4,FALSE))</f>
        <v/>
      </c>
    </row>
    <row r="164" spans="1:4" x14ac:dyDescent="0.15">
      <c r="A164" s="6">
        <v>161</v>
      </c>
      <c r="B164" s="7" t="str">
        <f>IF(ISERROR(VLOOKUP(A164,#REF!,2,FALSE)),"",VLOOKUP(A164,#REF!,2,FALSE))</f>
        <v/>
      </c>
      <c r="C164" s="7" t="str">
        <f>IF(ISERROR(VLOOKUP(A164,#REF!,3,FALSE)),"",VLOOKUP(A164,#REF!,3,FALSE))</f>
        <v/>
      </c>
      <c r="D164" s="8" t="str">
        <f>IF(ISERROR(VLOOKUP(A164,#REF!,4,FALSE)),"",VLOOKUP(A164,#REF!,4,FALSE))</f>
        <v/>
      </c>
    </row>
    <row r="165" spans="1:4" x14ac:dyDescent="0.15">
      <c r="A165" s="6">
        <v>162</v>
      </c>
      <c r="B165" s="7" t="str">
        <f>IF(ISERROR(VLOOKUP(A165,#REF!,2,FALSE)),"",VLOOKUP(A165,#REF!,2,FALSE))</f>
        <v/>
      </c>
      <c r="C165" s="7" t="str">
        <f>IF(ISERROR(VLOOKUP(A165,#REF!,3,FALSE)),"",VLOOKUP(A165,#REF!,3,FALSE))</f>
        <v/>
      </c>
      <c r="D165" s="8" t="str">
        <f>IF(ISERROR(VLOOKUP(A165,#REF!,4,FALSE)),"",VLOOKUP(A165,#REF!,4,FALSE))</f>
        <v/>
      </c>
    </row>
    <row r="166" spans="1:4" x14ac:dyDescent="0.15">
      <c r="A166" s="6">
        <v>163</v>
      </c>
      <c r="B166" s="7" t="str">
        <f>IF(ISERROR(VLOOKUP(A166,#REF!,2,FALSE)),"",VLOOKUP(A166,#REF!,2,FALSE))</f>
        <v/>
      </c>
      <c r="C166" s="7" t="str">
        <f>IF(ISERROR(VLOOKUP(A166,#REF!,3,FALSE)),"",VLOOKUP(A166,#REF!,3,FALSE))</f>
        <v/>
      </c>
      <c r="D166" s="8" t="str">
        <f>IF(ISERROR(VLOOKUP(A166,#REF!,4,FALSE)),"",VLOOKUP(A166,#REF!,4,FALSE))</f>
        <v/>
      </c>
    </row>
    <row r="167" spans="1:4" x14ac:dyDescent="0.15">
      <c r="A167" s="6">
        <v>164</v>
      </c>
      <c r="B167" s="7" t="str">
        <f>IF(ISERROR(VLOOKUP(A167,#REF!,2,FALSE)),"",VLOOKUP(A167,#REF!,2,FALSE))</f>
        <v/>
      </c>
      <c r="C167" s="7" t="str">
        <f>IF(ISERROR(VLOOKUP(A167,#REF!,3,FALSE)),"",VLOOKUP(A167,#REF!,3,FALSE))</f>
        <v/>
      </c>
      <c r="D167" s="8" t="str">
        <f>IF(ISERROR(VLOOKUP(A167,#REF!,4,FALSE)),"",VLOOKUP(A167,#REF!,4,FALSE))</f>
        <v/>
      </c>
    </row>
    <row r="168" spans="1:4" x14ac:dyDescent="0.15">
      <c r="A168" s="6">
        <v>165</v>
      </c>
      <c r="B168" s="7" t="str">
        <f>IF(ISERROR(VLOOKUP(A168,#REF!,2,FALSE)),"",VLOOKUP(A168,#REF!,2,FALSE))</f>
        <v/>
      </c>
      <c r="C168" s="7" t="str">
        <f>IF(ISERROR(VLOOKUP(A168,#REF!,3,FALSE)),"",VLOOKUP(A168,#REF!,3,FALSE))</f>
        <v/>
      </c>
      <c r="D168" s="8" t="str">
        <f>IF(ISERROR(VLOOKUP(A168,#REF!,4,FALSE)),"",VLOOKUP(A168,#REF!,4,FALSE))</f>
        <v/>
      </c>
    </row>
    <row r="169" spans="1:4" x14ac:dyDescent="0.15">
      <c r="A169" s="6">
        <v>166</v>
      </c>
      <c r="B169" s="7" t="str">
        <f>IF(ISERROR(VLOOKUP(A169,#REF!,2,FALSE)),"",VLOOKUP(A169,#REF!,2,FALSE))</f>
        <v/>
      </c>
      <c r="C169" s="7" t="str">
        <f>IF(ISERROR(VLOOKUP(A169,#REF!,3,FALSE)),"",VLOOKUP(A169,#REF!,3,FALSE))</f>
        <v/>
      </c>
      <c r="D169" s="8" t="str">
        <f>IF(ISERROR(VLOOKUP(A169,#REF!,4,FALSE)),"",VLOOKUP(A169,#REF!,4,FALSE))</f>
        <v/>
      </c>
    </row>
    <row r="170" spans="1:4" x14ac:dyDescent="0.15">
      <c r="A170" s="6">
        <v>167</v>
      </c>
      <c r="B170" s="7" t="str">
        <f>IF(ISERROR(VLOOKUP(A170,#REF!,2,FALSE)),"",VLOOKUP(A170,#REF!,2,FALSE))</f>
        <v/>
      </c>
      <c r="C170" s="7" t="str">
        <f>IF(ISERROR(VLOOKUP(A170,#REF!,3,FALSE)),"",VLOOKUP(A170,#REF!,3,FALSE))</f>
        <v/>
      </c>
      <c r="D170" s="8" t="str">
        <f>IF(ISERROR(VLOOKUP(A170,#REF!,4,FALSE)),"",VLOOKUP(A170,#REF!,4,FALSE))</f>
        <v/>
      </c>
    </row>
    <row r="171" spans="1:4" x14ac:dyDescent="0.15">
      <c r="A171" s="6">
        <v>168</v>
      </c>
      <c r="B171" s="7" t="str">
        <f>IF(ISERROR(VLOOKUP(A171,#REF!,2,FALSE)),"",VLOOKUP(A171,#REF!,2,FALSE))</f>
        <v/>
      </c>
      <c r="C171" s="7" t="str">
        <f>IF(ISERROR(VLOOKUP(A171,#REF!,3,FALSE)),"",VLOOKUP(A171,#REF!,3,FALSE))</f>
        <v/>
      </c>
      <c r="D171" s="8" t="str">
        <f>IF(ISERROR(VLOOKUP(A171,#REF!,4,FALSE)),"",VLOOKUP(A171,#REF!,4,FALSE))</f>
        <v/>
      </c>
    </row>
    <row r="172" spans="1:4" x14ac:dyDescent="0.15">
      <c r="A172" s="6">
        <v>169</v>
      </c>
      <c r="B172" s="7" t="str">
        <f>IF(ISERROR(VLOOKUP(A172,#REF!,2,FALSE)),"",VLOOKUP(A172,#REF!,2,FALSE))</f>
        <v/>
      </c>
      <c r="C172" s="7" t="str">
        <f>IF(ISERROR(VLOOKUP(A172,#REF!,3,FALSE)),"",VLOOKUP(A172,#REF!,3,FALSE))</f>
        <v/>
      </c>
      <c r="D172" s="8" t="str">
        <f>IF(ISERROR(VLOOKUP(A172,#REF!,4,FALSE)),"",VLOOKUP(A172,#REF!,4,FALSE))</f>
        <v/>
      </c>
    </row>
    <row r="173" spans="1:4" x14ac:dyDescent="0.15">
      <c r="A173" s="6">
        <v>170</v>
      </c>
      <c r="B173" s="7" t="str">
        <f>IF(ISERROR(VLOOKUP(A173,#REF!,2,FALSE)),"",VLOOKUP(A173,#REF!,2,FALSE))</f>
        <v/>
      </c>
      <c r="C173" s="7" t="str">
        <f>IF(ISERROR(VLOOKUP(A173,#REF!,3,FALSE)),"",VLOOKUP(A173,#REF!,3,FALSE))</f>
        <v/>
      </c>
      <c r="D173" s="8" t="str">
        <f>IF(ISERROR(VLOOKUP(A173,#REF!,4,FALSE)),"",VLOOKUP(A173,#REF!,4,FALSE))</f>
        <v/>
      </c>
    </row>
    <row r="174" spans="1:4" x14ac:dyDescent="0.15">
      <c r="A174" s="6">
        <v>171</v>
      </c>
      <c r="B174" s="7" t="str">
        <f>IF(ISERROR(VLOOKUP(A174,#REF!,2,FALSE)),"",VLOOKUP(A174,#REF!,2,FALSE))</f>
        <v/>
      </c>
      <c r="C174" s="7" t="str">
        <f>IF(ISERROR(VLOOKUP(A174,#REF!,3,FALSE)),"",VLOOKUP(A174,#REF!,3,FALSE))</f>
        <v/>
      </c>
      <c r="D174" s="8" t="str">
        <f>IF(ISERROR(VLOOKUP(A174,#REF!,4,FALSE)),"",VLOOKUP(A174,#REF!,4,FALSE))</f>
        <v/>
      </c>
    </row>
    <row r="175" spans="1:4" x14ac:dyDescent="0.15">
      <c r="A175" s="6">
        <v>172</v>
      </c>
      <c r="B175" s="7" t="str">
        <f>IF(ISERROR(VLOOKUP(A175,#REF!,2,FALSE)),"",VLOOKUP(A175,#REF!,2,FALSE))</f>
        <v/>
      </c>
      <c r="C175" s="7" t="str">
        <f>IF(ISERROR(VLOOKUP(A175,#REF!,3,FALSE)),"",VLOOKUP(A175,#REF!,3,FALSE))</f>
        <v/>
      </c>
      <c r="D175" s="8" t="str">
        <f>IF(ISERROR(VLOOKUP(A175,#REF!,4,FALSE)),"",VLOOKUP(A175,#REF!,4,FALSE))</f>
        <v/>
      </c>
    </row>
    <row r="176" spans="1:4" x14ac:dyDescent="0.15">
      <c r="A176" s="6">
        <v>173</v>
      </c>
      <c r="B176" s="7" t="str">
        <f>IF(ISERROR(VLOOKUP(A176,#REF!,2,FALSE)),"",VLOOKUP(A176,#REF!,2,FALSE))</f>
        <v/>
      </c>
      <c r="C176" s="7" t="str">
        <f>IF(ISERROR(VLOOKUP(A176,#REF!,3,FALSE)),"",VLOOKUP(A176,#REF!,3,FALSE))</f>
        <v/>
      </c>
      <c r="D176" s="8" t="str">
        <f>IF(ISERROR(VLOOKUP(A176,#REF!,4,FALSE)),"",VLOOKUP(A176,#REF!,4,FALSE))</f>
        <v/>
      </c>
    </row>
    <row r="177" spans="1:4" x14ac:dyDescent="0.15">
      <c r="A177" s="6">
        <v>174</v>
      </c>
      <c r="B177" s="7" t="str">
        <f>IF(ISERROR(VLOOKUP(A177,#REF!,2,FALSE)),"",VLOOKUP(A177,#REF!,2,FALSE))</f>
        <v/>
      </c>
      <c r="C177" s="7" t="str">
        <f>IF(ISERROR(VLOOKUP(A177,#REF!,3,FALSE)),"",VLOOKUP(A177,#REF!,3,FALSE))</f>
        <v/>
      </c>
      <c r="D177" s="8" t="str">
        <f>IF(ISERROR(VLOOKUP(A177,#REF!,4,FALSE)),"",VLOOKUP(A177,#REF!,4,FALSE))</f>
        <v/>
      </c>
    </row>
    <row r="178" spans="1:4" x14ac:dyDescent="0.15">
      <c r="A178" s="6">
        <v>175</v>
      </c>
      <c r="B178" s="7" t="str">
        <f>IF(ISERROR(VLOOKUP(A178,#REF!,2,FALSE)),"",VLOOKUP(A178,#REF!,2,FALSE))</f>
        <v/>
      </c>
      <c r="C178" s="7" t="str">
        <f>IF(ISERROR(VLOOKUP(A178,#REF!,3,FALSE)),"",VLOOKUP(A178,#REF!,3,FALSE))</f>
        <v/>
      </c>
      <c r="D178" s="8" t="str">
        <f>IF(ISERROR(VLOOKUP(A178,#REF!,4,FALSE)),"",VLOOKUP(A178,#REF!,4,FALSE))</f>
        <v/>
      </c>
    </row>
    <row r="179" spans="1:4" x14ac:dyDescent="0.15">
      <c r="A179" s="6">
        <v>176</v>
      </c>
      <c r="B179" s="7" t="str">
        <f>IF(ISERROR(VLOOKUP(A179,#REF!,2,FALSE)),"",VLOOKUP(A179,#REF!,2,FALSE))</f>
        <v/>
      </c>
      <c r="C179" s="7" t="str">
        <f>IF(ISERROR(VLOOKUP(A179,#REF!,3,FALSE)),"",VLOOKUP(A179,#REF!,3,FALSE))</f>
        <v/>
      </c>
      <c r="D179" s="8" t="str">
        <f>IF(ISERROR(VLOOKUP(A179,#REF!,4,FALSE)),"",VLOOKUP(A179,#REF!,4,FALSE))</f>
        <v/>
      </c>
    </row>
    <row r="180" spans="1:4" x14ac:dyDescent="0.15">
      <c r="A180" s="6">
        <v>177</v>
      </c>
      <c r="B180" s="7" t="str">
        <f>IF(ISERROR(VLOOKUP(A180,#REF!,2,FALSE)),"",VLOOKUP(A180,#REF!,2,FALSE))</f>
        <v/>
      </c>
      <c r="C180" s="7" t="str">
        <f>IF(ISERROR(VLOOKUP(A180,#REF!,3,FALSE)),"",VLOOKUP(A180,#REF!,3,FALSE))</f>
        <v/>
      </c>
      <c r="D180" s="8" t="str">
        <f>IF(ISERROR(VLOOKUP(A180,#REF!,4,FALSE)),"",VLOOKUP(A180,#REF!,4,FALSE))</f>
        <v/>
      </c>
    </row>
    <row r="181" spans="1:4" x14ac:dyDescent="0.15">
      <c r="A181" s="6">
        <v>178</v>
      </c>
      <c r="B181" s="7" t="str">
        <f>IF(ISERROR(VLOOKUP(A181,#REF!,2,FALSE)),"",VLOOKUP(A181,#REF!,2,FALSE))</f>
        <v/>
      </c>
      <c r="C181" s="7" t="str">
        <f>IF(ISERROR(VLOOKUP(A181,#REF!,3,FALSE)),"",VLOOKUP(A181,#REF!,3,FALSE))</f>
        <v/>
      </c>
      <c r="D181" s="8" t="str">
        <f>IF(ISERROR(VLOOKUP(A181,#REF!,4,FALSE)),"",VLOOKUP(A181,#REF!,4,FALSE))</f>
        <v/>
      </c>
    </row>
    <row r="182" spans="1:4" x14ac:dyDescent="0.15">
      <c r="A182" s="6">
        <v>179</v>
      </c>
      <c r="B182" s="7" t="str">
        <f>IF(ISERROR(VLOOKUP(A182,#REF!,2,FALSE)),"",VLOOKUP(A182,#REF!,2,FALSE))</f>
        <v/>
      </c>
      <c r="C182" s="7" t="str">
        <f>IF(ISERROR(VLOOKUP(A182,#REF!,3,FALSE)),"",VLOOKUP(A182,#REF!,3,FALSE))</f>
        <v/>
      </c>
      <c r="D182" s="8" t="str">
        <f>IF(ISERROR(VLOOKUP(A182,#REF!,4,FALSE)),"",VLOOKUP(A182,#REF!,4,FALSE))</f>
        <v/>
      </c>
    </row>
    <row r="183" spans="1:4" x14ac:dyDescent="0.15">
      <c r="A183" s="6">
        <v>180</v>
      </c>
      <c r="B183" s="7" t="str">
        <f>IF(ISERROR(VLOOKUP(A183,#REF!,2,FALSE)),"",VLOOKUP(A183,#REF!,2,FALSE))</f>
        <v/>
      </c>
      <c r="C183" s="7" t="str">
        <f>IF(ISERROR(VLOOKUP(A183,#REF!,3,FALSE)),"",VLOOKUP(A183,#REF!,3,FALSE))</f>
        <v/>
      </c>
      <c r="D183" s="8" t="str">
        <f>IF(ISERROR(VLOOKUP(A183,#REF!,4,FALSE)),"",VLOOKUP(A183,#REF!,4,FALSE))</f>
        <v/>
      </c>
    </row>
    <row r="184" spans="1:4" x14ac:dyDescent="0.15">
      <c r="A184" s="6">
        <v>181</v>
      </c>
      <c r="B184" s="7" t="str">
        <f>IF(ISERROR(VLOOKUP(A184,#REF!,2,FALSE)),"",VLOOKUP(A184,#REF!,2,FALSE))</f>
        <v/>
      </c>
      <c r="C184" s="7" t="str">
        <f>IF(ISERROR(VLOOKUP(A184,#REF!,3,FALSE)),"",VLOOKUP(A184,#REF!,3,FALSE))</f>
        <v/>
      </c>
      <c r="D184" s="8" t="str">
        <f>IF(ISERROR(VLOOKUP(A184,#REF!,4,FALSE)),"",VLOOKUP(A184,#REF!,4,FALSE))</f>
        <v/>
      </c>
    </row>
    <row r="185" spans="1:4" x14ac:dyDescent="0.15">
      <c r="A185" s="6">
        <v>182</v>
      </c>
      <c r="B185" s="7" t="str">
        <f>IF(ISERROR(VLOOKUP(A185,#REF!,2,FALSE)),"",VLOOKUP(A185,#REF!,2,FALSE))</f>
        <v/>
      </c>
      <c r="C185" s="7" t="str">
        <f>IF(ISERROR(VLOOKUP(A185,#REF!,3,FALSE)),"",VLOOKUP(A185,#REF!,3,FALSE))</f>
        <v/>
      </c>
      <c r="D185" s="8" t="str">
        <f>IF(ISERROR(VLOOKUP(A185,#REF!,4,FALSE)),"",VLOOKUP(A185,#REF!,4,FALSE))</f>
        <v/>
      </c>
    </row>
    <row r="186" spans="1:4" x14ac:dyDescent="0.15">
      <c r="A186" s="6">
        <v>183</v>
      </c>
      <c r="B186" s="7" t="str">
        <f>IF(ISERROR(VLOOKUP(A186,#REF!,2,FALSE)),"",VLOOKUP(A186,#REF!,2,FALSE))</f>
        <v/>
      </c>
      <c r="C186" s="7" t="str">
        <f>IF(ISERROR(VLOOKUP(A186,#REF!,3,FALSE)),"",VLOOKUP(A186,#REF!,3,FALSE))</f>
        <v/>
      </c>
      <c r="D186" s="8" t="str">
        <f>IF(ISERROR(VLOOKUP(A186,#REF!,4,FALSE)),"",VLOOKUP(A186,#REF!,4,FALSE))</f>
        <v/>
      </c>
    </row>
    <row r="187" spans="1:4" x14ac:dyDescent="0.15">
      <c r="A187" s="6">
        <v>184</v>
      </c>
      <c r="B187" s="7" t="str">
        <f>IF(ISERROR(VLOOKUP(A187,#REF!,2,FALSE)),"",VLOOKUP(A187,#REF!,2,FALSE))</f>
        <v/>
      </c>
      <c r="C187" s="7" t="str">
        <f>IF(ISERROR(VLOOKUP(A187,#REF!,3,FALSE)),"",VLOOKUP(A187,#REF!,3,FALSE))</f>
        <v/>
      </c>
      <c r="D187" s="8" t="str">
        <f>IF(ISERROR(VLOOKUP(A187,#REF!,4,FALSE)),"",VLOOKUP(A187,#REF!,4,FALSE))</f>
        <v/>
      </c>
    </row>
    <row r="188" spans="1:4" x14ac:dyDescent="0.15">
      <c r="A188" s="6">
        <v>185</v>
      </c>
      <c r="B188" s="7" t="str">
        <f>IF(ISERROR(VLOOKUP(A188,#REF!,2,FALSE)),"",VLOOKUP(A188,#REF!,2,FALSE))</f>
        <v/>
      </c>
      <c r="C188" s="7" t="str">
        <f>IF(ISERROR(VLOOKUP(A188,#REF!,3,FALSE)),"",VLOOKUP(A188,#REF!,3,FALSE))</f>
        <v/>
      </c>
      <c r="D188" s="8" t="str">
        <f>IF(ISERROR(VLOOKUP(A188,#REF!,4,FALSE)),"",VLOOKUP(A188,#REF!,4,FALSE))</f>
        <v/>
      </c>
    </row>
    <row r="189" spans="1:4" x14ac:dyDescent="0.15">
      <c r="A189" s="6">
        <v>186</v>
      </c>
      <c r="B189" s="7" t="str">
        <f>IF(ISERROR(VLOOKUP(A189,#REF!,2,FALSE)),"",VLOOKUP(A189,#REF!,2,FALSE))</f>
        <v/>
      </c>
      <c r="C189" s="7" t="str">
        <f>IF(ISERROR(VLOOKUP(A189,#REF!,3,FALSE)),"",VLOOKUP(A189,#REF!,3,FALSE))</f>
        <v/>
      </c>
      <c r="D189" s="8" t="str">
        <f>IF(ISERROR(VLOOKUP(A189,#REF!,4,FALSE)),"",VLOOKUP(A189,#REF!,4,FALSE))</f>
        <v/>
      </c>
    </row>
    <row r="190" spans="1:4" x14ac:dyDescent="0.15">
      <c r="A190" s="6">
        <v>187</v>
      </c>
      <c r="B190" s="7" t="str">
        <f>IF(ISERROR(VLOOKUP(A190,#REF!,2,FALSE)),"",VLOOKUP(A190,#REF!,2,FALSE))</f>
        <v/>
      </c>
      <c r="C190" s="7" t="str">
        <f>IF(ISERROR(VLOOKUP(A190,#REF!,3,FALSE)),"",VLOOKUP(A190,#REF!,3,FALSE))</f>
        <v/>
      </c>
      <c r="D190" s="8" t="str">
        <f>IF(ISERROR(VLOOKUP(A190,#REF!,4,FALSE)),"",VLOOKUP(A190,#REF!,4,FALSE))</f>
        <v/>
      </c>
    </row>
    <row r="191" spans="1:4" x14ac:dyDescent="0.15">
      <c r="A191" s="6">
        <v>188</v>
      </c>
      <c r="B191" s="7" t="str">
        <f>IF(ISERROR(VLOOKUP(A191,#REF!,2,FALSE)),"",VLOOKUP(A191,#REF!,2,FALSE))</f>
        <v/>
      </c>
      <c r="C191" s="7" t="str">
        <f>IF(ISERROR(VLOOKUP(A191,#REF!,3,FALSE)),"",VLOOKUP(A191,#REF!,3,FALSE))</f>
        <v/>
      </c>
      <c r="D191" s="8" t="str">
        <f>IF(ISERROR(VLOOKUP(A191,#REF!,4,FALSE)),"",VLOOKUP(A191,#REF!,4,FALSE))</f>
        <v/>
      </c>
    </row>
    <row r="192" spans="1:4" x14ac:dyDescent="0.15">
      <c r="A192" s="6">
        <v>189</v>
      </c>
      <c r="B192" s="7" t="str">
        <f>IF(ISERROR(VLOOKUP(A192,#REF!,2,FALSE)),"",VLOOKUP(A192,#REF!,2,FALSE))</f>
        <v/>
      </c>
      <c r="C192" s="7" t="str">
        <f>IF(ISERROR(VLOOKUP(A192,#REF!,3,FALSE)),"",VLOOKUP(A192,#REF!,3,FALSE))</f>
        <v/>
      </c>
      <c r="D192" s="8" t="str">
        <f>IF(ISERROR(VLOOKUP(A192,#REF!,4,FALSE)),"",VLOOKUP(A192,#REF!,4,FALSE))</f>
        <v/>
      </c>
    </row>
    <row r="193" spans="1:4" x14ac:dyDescent="0.15">
      <c r="A193" s="6">
        <v>190</v>
      </c>
      <c r="B193" s="7" t="str">
        <f>IF(ISERROR(VLOOKUP(A193,#REF!,2,FALSE)),"",VLOOKUP(A193,#REF!,2,FALSE))</f>
        <v/>
      </c>
      <c r="C193" s="7" t="str">
        <f>IF(ISERROR(VLOOKUP(A193,#REF!,3,FALSE)),"",VLOOKUP(A193,#REF!,3,FALSE))</f>
        <v/>
      </c>
      <c r="D193" s="8" t="str">
        <f>IF(ISERROR(VLOOKUP(A193,#REF!,4,FALSE)),"",VLOOKUP(A193,#REF!,4,FALSE))</f>
        <v/>
      </c>
    </row>
    <row r="194" spans="1:4" x14ac:dyDescent="0.15">
      <c r="A194" s="6">
        <v>191</v>
      </c>
      <c r="B194" s="7" t="str">
        <f>IF(ISERROR(VLOOKUP(A194,#REF!,2,FALSE)),"",VLOOKUP(A194,#REF!,2,FALSE))</f>
        <v/>
      </c>
      <c r="C194" s="7" t="str">
        <f>IF(ISERROR(VLOOKUP(A194,#REF!,3,FALSE)),"",VLOOKUP(A194,#REF!,3,FALSE))</f>
        <v/>
      </c>
      <c r="D194" s="8" t="str">
        <f>IF(ISERROR(VLOOKUP(A194,#REF!,4,FALSE)),"",VLOOKUP(A194,#REF!,4,FALSE))</f>
        <v/>
      </c>
    </row>
    <row r="195" spans="1:4" x14ac:dyDescent="0.15">
      <c r="A195" s="6">
        <v>192</v>
      </c>
      <c r="B195" s="7" t="str">
        <f>IF(ISERROR(VLOOKUP(A195,#REF!,2,FALSE)),"",VLOOKUP(A195,#REF!,2,FALSE))</f>
        <v/>
      </c>
      <c r="C195" s="7" t="str">
        <f>IF(ISERROR(VLOOKUP(A195,#REF!,3,FALSE)),"",VLOOKUP(A195,#REF!,3,FALSE))</f>
        <v/>
      </c>
      <c r="D195" s="8" t="str">
        <f>IF(ISERROR(VLOOKUP(A195,#REF!,4,FALSE)),"",VLOOKUP(A195,#REF!,4,FALSE))</f>
        <v/>
      </c>
    </row>
    <row r="196" spans="1:4" x14ac:dyDescent="0.15">
      <c r="A196" s="6">
        <v>193</v>
      </c>
      <c r="B196" s="7" t="str">
        <f>IF(ISERROR(VLOOKUP(A196,#REF!,2,FALSE)),"",VLOOKUP(A196,#REF!,2,FALSE))</f>
        <v/>
      </c>
      <c r="C196" s="7" t="str">
        <f>IF(ISERROR(VLOOKUP(A196,#REF!,3,FALSE)),"",VLOOKUP(A196,#REF!,3,FALSE))</f>
        <v/>
      </c>
      <c r="D196" s="8" t="str">
        <f>IF(ISERROR(VLOOKUP(A196,#REF!,4,FALSE)),"",VLOOKUP(A196,#REF!,4,FALSE))</f>
        <v/>
      </c>
    </row>
    <row r="197" spans="1:4" x14ac:dyDescent="0.15">
      <c r="A197" s="6">
        <v>194</v>
      </c>
      <c r="B197" s="7" t="str">
        <f>IF(ISERROR(VLOOKUP(A197,#REF!,2,FALSE)),"",VLOOKUP(A197,#REF!,2,FALSE))</f>
        <v/>
      </c>
      <c r="C197" s="7" t="str">
        <f>IF(ISERROR(VLOOKUP(A197,#REF!,3,FALSE)),"",VLOOKUP(A197,#REF!,3,FALSE))</f>
        <v/>
      </c>
      <c r="D197" s="8" t="str">
        <f>IF(ISERROR(VLOOKUP(A197,#REF!,4,FALSE)),"",VLOOKUP(A197,#REF!,4,FALSE))</f>
        <v/>
      </c>
    </row>
    <row r="198" spans="1:4" x14ac:dyDescent="0.15">
      <c r="A198" s="6">
        <v>195</v>
      </c>
      <c r="B198" s="7" t="str">
        <f>IF(ISERROR(VLOOKUP(A198,#REF!,2,FALSE)),"",VLOOKUP(A198,#REF!,2,FALSE))</f>
        <v/>
      </c>
      <c r="C198" s="7" t="str">
        <f>IF(ISERROR(VLOOKUP(A198,#REF!,3,FALSE)),"",VLOOKUP(A198,#REF!,3,FALSE))</f>
        <v/>
      </c>
      <c r="D198" s="8" t="str">
        <f>IF(ISERROR(VLOOKUP(A198,#REF!,4,FALSE)),"",VLOOKUP(A198,#REF!,4,FALSE))</f>
        <v/>
      </c>
    </row>
    <row r="199" spans="1:4" x14ac:dyDescent="0.15">
      <c r="A199" s="6">
        <v>196</v>
      </c>
      <c r="B199" s="7" t="str">
        <f>IF(ISERROR(VLOOKUP(A199,#REF!,2,FALSE)),"",VLOOKUP(A199,#REF!,2,FALSE))</f>
        <v/>
      </c>
      <c r="C199" s="7" t="str">
        <f>IF(ISERROR(VLOOKUP(A199,#REF!,3,FALSE)),"",VLOOKUP(A199,#REF!,3,FALSE))</f>
        <v/>
      </c>
      <c r="D199" s="8" t="str">
        <f>IF(ISERROR(VLOOKUP(A199,#REF!,4,FALSE)),"",VLOOKUP(A199,#REF!,4,FALSE))</f>
        <v/>
      </c>
    </row>
    <row r="200" spans="1:4" x14ac:dyDescent="0.15">
      <c r="A200" s="6">
        <v>197</v>
      </c>
      <c r="B200" s="7" t="str">
        <f>IF(ISERROR(VLOOKUP(A200,#REF!,2,FALSE)),"",VLOOKUP(A200,#REF!,2,FALSE))</f>
        <v/>
      </c>
      <c r="C200" s="7" t="str">
        <f>IF(ISERROR(VLOOKUP(A200,#REF!,3,FALSE)),"",VLOOKUP(A200,#REF!,3,FALSE))</f>
        <v/>
      </c>
      <c r="D200" s="8" t="str">
        <f>IF(ISERROR(VLOOKUP(A200,#REF!,4,FALSE)),"",VLOOKUP(A200,#REF!,4,FALSE))</f>
        <v/>
      </c>
    </row>
    <row r="201" spans="1:4" x14ac:dyDescent="0.15">
      <c r="A201" s="6">
        <v>198</v>
      </c>
      <c r="B201" s="7" t="str">
        <f>IF(ISERROR(VLOOKUP(A201,#REF!,2,FALSE)),"",VLOOKUP(A201,#REF!,2,FALSE))</f>
        <v/>
      </c>
      <c r="C201" s="7" t="str">
        <f>IF(ISERROR(VLOOKUP(A201,#REF!,3,FALSE)),"",VLOOKUP(A201,#REF!,3,FALSE))</f>
        <v/>
      </c>
      <c r="D201" s="8" t="str">
        <f>IF(ISERROR(VLOOKUP(A201,#REF!,4,FALSE)),"",VLOOKUP(A201,#REF!,4,FALSE))</f>
        <v/>
      </c>
    </row>
    <row r="202" spans="1:4" x14ac:dyDescent="0.15">
      <c r="A202" s="6">
        <v>199</v>
      </c>
      <c r="B202" s="7" t="str">
        <f>IF(ISERROR(VLOOKUP(A202,#REF!,2,FALSE)),"",VLOOKUP(A202,#REF!,2,FALSE))</f>
        <v/>
      </c>
      <c r="C202" s="7" t="str">
        <f>IF(ISERROR(VLOOKUP(A202,#REF!,3,FALSE)),"",VLOOKUP(A202,#REF!,3,FALSE))</f>
        <v/>
      </c>
      <c r="D202" s="8" t="str">
        <f>IF(ISERROR(VLOOKUP(A202,#REF!,4,FALSE)),"",VLOOKUP(A202,#REF!,4,FALSE))</f>
        <v/>
      </c>
    </row>
    <row r="203" spans="1:4" x14ac:dyDescent="0.15">
      <c r="A203" s="6">
        <v>200</v>
      </c>
      <c r="B203" s="7" t="str">
        <f>IF(ISERROR(VLOOKUP(A203,#REF!,2,FALSE)),"",VLOOKUP(A203,#REF!,2,FALSE))</f>
        <v/>
      </c>
      <c r="C203" s="7" t="str">
        <f>IF(ISERROR(VLOOKUP(A203,#REF!,3,FALSE)),"",VLOOKUP(A203,#REF!,3,FALSE))</f>
        <v/>
      </c>
      <c r="D203" s="8" t="str">
        <f>IF(ISERROR(VLOOKUP(A203,#REF!,4,FALSE)),"",VLOOKUP(A203,#REF!,4,FALSE))</f>
        <v/>
      </c>
    </row>
    <row r="204" spans="1:4" x14ac:dyDescent="0.15">
      <c r="A204" s="6">
        <v>201</v>
      </c>
      <c r="B204" s="7" t="str">
        <f>IF(ISERROR(VLOOKUP(A204,#REF!,2,FALSE)),"",VLOOKUP(A204,#REF!,2,FALSE))</f>
        <v/>
      </c>
      <c r="C204" s="7" t="str">
        <f>IF(ISERROR(VLOOKUP(A204,#REF!,3,FALSE)),"",VLOOKUP(A204,#REF!,3,FALSE))</f>
        <v/>
      </c>
      <c r="D204" s="8" t="str">
        <f>IF(ISERROR(VLOOKUP(A204,#REF!,4,FALSE)),"",VLOOKUP(A204,#REF!,4,FALSE))</f>
        <v/>
      </c>
    </row>
    <row r="205" spans="1:4" x14ac:dyDescent="0.15">
      <c r="A205" s="6">
        <v>202</v>
      </c>
      <c r="B205" s="7" t="str">
        <f>IF(ISERROR(VLOOKUP(A205,#REF!,2,FALSE)),"",VLOOKUP(A205,#REF!,2,FALSE))</f>
        <v/>
      </c>
      <c r="C205" s="7" t="str">
        <f>IF(ISERROR(VLOOKUP(A205,#REF!,3,FALSE)),"",VLOOKUP(A205,#REF!,3,FALSE))</f>
        <v/>
      </c>
      <c r="D205" s="8" t="str">
        <f>IF(ISERROR(VLOOKUP(A205,#REF!,4,FALSE)),"",VLOOKUP(A205,#REF!,4,FALSE))</f>
        <v/>
      </c>
    </row>
    <row r="206" spans="1:4" x14ac:dyDescent="0.15">
      <c r="A206" s="6">
        <v>203</v>
      </c>
      <c r="B206" s="7" t="str">
        <f>IF(ISERROR(VLOOKUP(A206,#REF!,2,FALSE)),"",VLOOKUP(A206,#REF!,2,FALSE))</f>
        <v/>
      </c>
      <c r="C206" s="7" t="str">
        <f>IF(ISERROR(VLOOKUP(A206,#REF!,3,FALSE)),"",VLOOKUP(A206,#REF!,3,FALSE))</f>
        <v/>
      </c>
      <c r="D206" s="8" t="str">
        <f>IF(ISERROR(VLOOKUP(A206,#REF!,4,FALSE)),"",VLOOKUP(A206,#REF!,4,FALSE))</f>
        <v/>
      </c>
    </row>
    <row r="207" spans="1:4" x14ac:dyDescent="0.15">
      <c r="A207" s="6">
        <v>204</v>
      </c>
      <c r="B207" s="7" t="str">
        <f>IF(ISERROR(VLOOKUP(A207,#REF!,2,FALSE)),"",VLOOKUP(A207,#REF!,2,FALSE))</f>
        <v/>
      </c>
      <c r="C207" s="7" t="str">
        <f>IF(ISERROR(VLOOKUP(A207,#REF!,3,FALSE)),"",VLOOKUP(A207,#REF!,3,FALSE))</f>
        <v/>
      </c>
      <c r="D207" s="8" t="str">
        <f>IF(ISERROR(VLOOKUP(A207,#REF!,4,FALSE)),"",VLOOKUP(A207,#REF!,4,FALSE))</f>
        <v/>
      </c>
    </row>
    <row r="208" spans="1:4" x14ac:dyDescent="0.15">
      <c r="A208" s="6">
        <v>205</v>
      </c>
      <c r="B208" s="7" t="str">
        <f>IF(ISERROR(VLOOKUP(A208,#REF!,2,FALSE)),"",VLOOKUP(A208,#REF!,2,FALSE))</f>
        <v/>
      </c>
      <c r="C208" s="7" t="str">
        <f>IF(ISERROR(VLOOKUP(A208,#REF!,3,FALSE)),"",VLOOKUP(A208,#REF!,3,FALSE))</f>
        <v/>
      </c>
      <c r="D208" s="8" t="str">
        <f>IF(ISERROR(VLOOKUP(A208,#REF!,4,FALSE)),"",VLOOKUP(A208,#REF!,4,FALSE))</f>
        <v/>
      </c>
    </row>
    <row r="209" spans="1:4" x14ac:dyDescent="0.15">
      <c r="A209" s="6">
        <v>206</v>
      </c>
      <c r="B209" s="7" t="str">
        <f>IF(ISERROR(VLOOKUP(A209,#REF!,2,FALSE)),"",VLOOKUP(A209,#REF!,2,FALSE))</f>
        <v/>
      </c>
      <c r="C209" s="7" t="str">
        <f>IF(ISERROR(VLOOKUP(A209,#REF!,3,FALSE)),"",VLOOKUP(A209,#REF!,3,FALSE))</f>
        <v/>
      </c>
      <c r="D209" s="8" t="str">
        <f>IF(ISERROR(VLOOKUP(A209,#REF!,4,FALSE)),"",VLOOKUP(A209,#REF!,4,FALSE))</f>
        <v/>
      </c>
    </row>
    <row r="210" spans="1:4" x14ac:dyDescent="0.15">
      <c r="A210" s="6">
        <v>207</v>
      </c>
      <c r="B210" s="7" t="str">
        <f>IF(ISERROR(VLOOKUP(A210,#REF!,2,FALSE)),"",VLOOKUP(A210,#REF!,2,FALSE))</f>
        <v/>
      </c>
      <c r="C210" s="7" t="str">
        <f>IF(ISERROR(VLOOKUP(A210,#REF!,3,FALSE)),"",VLOOKUP(A210,#REF!,3,FALSE))</f>
        <v/>
      </c>
      <c r="D210" s="8" t="str">
        <f>IF(ISERROR(VLOOKUP(A210,#REF!,4,FALSE)),"",VLOOKUP(A210,#REF!,4,FALSE))</f>
        <v/>
      </c>
    </row>
    <row r="211" spans="1:4" x14ac:dyDescent="0.15">
      <c r="A211" s="6">
        <v>208</v>
      </c>
      <c r="B211" s="7" t="str">
        <f>IF(ISERROR(VLOOKUP(A211,#REF!,2,FALSE)),"",VLOOKUP(A211,#REF!,2,FALSE))</f>
        <v/>
      </c>
      <c r="C211" s="7" t="str">
        <f>IF(ISERROR(VLOOKUP(A211,#REF!,3,FALSE)),"",VLOOKUP(A211,#REF!,3,FALSE))</f>
        <v/>
      </c>
      <c r="D211" s="8" t="str">
        <f>IF(ISERROR(VLOOKUP(A211,#REF!,4,FALSE)),"",VLOOKUP(A211,#REF!,4,FALSE))</f>
        <v/>
      </c>
    </row>
    <row r="212" spans="1:4" x14ac:dyDescent="0.15">
      <c r="A212" s="6">
        <v>209</v>
      </c>
      <c r="B212" s="7" t="str">
        <f>IF(ISERROR(VLOOKUP(A212,#REF!,2,FALSE)),"",VLOOKUP(A212,#REF!,2,FALSE))</f>
        <v/>
      </c>
      <c r="C212" s="7" t="str">
        <f>IF(ISERROR(VLOOKUP(A212,#REF!,3,FALSE)),"",VLOOKUP(A212,#REF!,3,FALSE))</f>
        <v/>
      </c>
      <c r="D212" s="8" t="str">
        <f>IF(ISERROR(VLOOKUP(A212,#REF!,4,FALSE)),"",VLOOKUP(A212,#REF!,4,FALSE))</f>
        <v/>
      </c>
    </row>
    <row r="213" spans="1:4" x14ac:dyDescent="0.15">
      <c r="A213" s="6">
        <v>210</v>
      </c>
      <c r="B213" s="7" t="str">
        <f>IF(ISERROR(VLOOKUP(A213,#REF!,2,FALSE)),"",VLOOKUP(A213,#REF!,2,FALSE))</f>
        <v/>
      </c>
      <c r="C213" s="7" t="str">
        <f>IF(ISERROR(VLOOKUP(A213,#REF!,3,FALSE)),"",VLOOKUP(A213,#REF!,3,FALSE))</f>
        <v/>
      </c>
      <c r="D213" s="8" t="str">
        <f>IF(ISERROR(VLOOKUP(A213,#REF!,4,FALSE)),"",VLOOKUP(A213,#REF!,4,FALSE))</f>
        <v/>
      </c>
    </row>
    <row r="214" spans="1:4" x14ac:dyDescent="0.15">
      <c r="A214" s="6">
        <v>211</v>
      </c>
      <c r="B214" s="7" t="str">
        <f>IF(ISERROR(VLOOKUP(A214,#REF!,2,FALSE)),"",VLOOKUP(A214,#REF!,2,FALSE))</f>
        <v/>
      </c>
      <c r="C214" s="7" t="str">
        <f>IF(ISERROR(VLOOKUP(A214,#REF!,3,FALSE)),"",VLOOKUP(A214,#REF!,3,FALSE))</f>
        <v/>
      </c>
      <c r="D214" s="8" t="str">
        <f>IF(ISERROR(VLOOKUP(A214,#REF!,4,FALSE)),"",VLOOKUP(A214,#REF!,4,FALSE))</f>
        <v/>
      </c>
    </row>
    <row r="215" spans="1:4" x14ac:dyDescent="0.15">
      <c r="A215" s="6">
        <v>212</v>
      </c>
      <c r="B215" s="7" t="str">
        <f>IF(ISERROR(VLOOKUP(A215,#REF!,2,FALSE)),"",VLOOKUP(A215,#REF!,2,FALSE))</f>
        <v/>
      </c>
      <c r="C215" s="7" t="str">
        <f>IF(ISERROR(VLOOKUP(A215,#REF!,3,FALSE)),"",VLOOKUP(A215,#REF!,3,FALSE))</f>
        <v/>
      </c>
      <c r="D215" s="8" t="str">
        <f>IF(ISERROR(VLOOKUP(A215,#REF!,4,FALSE)),"",VLOOKUP(A215,#REF!,4,FALSE))</f>
        <v/>
      </c>
    </row>
    <row r="216" spans="1:4" x14ac:dyDescent="0.15">
      <c r="A216" s="6">
        <v>213</v>
      </c>
      <c r="B216" s="7" t="str">
        <f>IF(ISERROR(VLOOKUP(A216,#REF!,2,FALSE)),"",VLOOKUP(A216,#REF!,2,FALSE))</f>
        <v/>
      </c>
      <c r="C216" s="7" t="str">
        <f>IF(ISERROR(VLOOKUP(A216,#REF!,3,FALSE)),"",VLOOKUP(A216,#REF!,3,FALSE))</f>
        <v/>
      </c>
      <c r="D216" s="8" t="str">
        <f>IF(ISERROR(VLOOKUP(A216,#REF!,4,FALSE)),"",VLOOKUP(A216,#REF!,4,FALSE))</f>
        <v/>
      </c>
    </row>
    <row r="217" spans="1:4" x14ac:dyDescent="0.15">
      <c r="A217" s="6">
        <v>214</v>
      </c>
      <c r="B217" s="7" t="str">
        <f>IF(ISERROR(VLOOKUP(A217,#REF!,2,FALSE)),"",VLOOKUP(A217,#REF!,2,FALSE))</f>
        <v/>
      </c>
      <c r="C217" s="7" t="str">
        <f>IF(ISERROR(VLOOKUP(A217,#REF!,3,FALSE)),"",VLOOKUP(A217,#REF!,3,FALSE))</f>
        <v/>
      </c>
      <c r="D217" s="8" t="str">
        <f>IF(ISERROR(VLOOKUP(A217,#REF!,4,FALSE)),"",VLOOKUP(A217,#REF!,4,FALSE))</f>
        <v/>
      </c>
    </row>
    <row r="218" spans="1:4" x14ac:dyDescent="0.15">
      <c r="A218" s="6">
        <v>215</v>
      </c>
      <c r="B218" s="7" t="str">
        <f>IF(ISERROR(VLOOKUP(A218,#REF!,2,FALSE)),"",VLOOKUP(A218,#REF!,2,FALSE))</f>
        <v/>
      </c>
      <c r="C218" s="7" t="str">
        <f>IF(ISERROR(VLOOKUP(A218,#REF!,3,FALSE)),"",VLOOKUP(A218,#REF!,3,FALSE))</f>
        <v/>
      </c>
      <c r="D218" s="8" t="str">
        <f>IF(ISERROR(VLOOKUP(A218,#REF!,4,FALSE)),"",VLOOKUP(A218,#REF!,4,FALSE))</f>
        <v/>
      </c>
    </row>
    <row r="219" spans="1:4" x14ac:dyDescent="0.15">
      <c r="A219" s="6">
        <v>216</v>
      </c>
      <c r="B219" s="7" t="str">
        <f>IF(ISERROR(VLOOKUP(A219,#REF!,2,FALSE)),"",VLOOKUP(A219,#REF!,2,FALSE))</f>
        <v/>
      </c>
      <c r="C219" s="7" t="str">
        <f>IF(ISERROR(VLOOKUP(A219,#REF!,3,FALSE)),"",VLOOKUP(A219,#REF!,3,FALSE))</f>
        <v/>
      </c>
      <c r="D219" s="8" t="str">
        <f>IF(ISERROR(VLOOKUP(A219,#REF!,4,FALSE)),"",VLOOKUP(A219,#REF!,4,FALSE))</f>
        <v/>
      </c>
    </row>
    <row r="220" spans="1:4" x14ac:dyDescent="0.15">
      <c r="A220" s="6">
        <v>217</v>
      </c>
      <c r="B220" s="7" t="str">
        <f>IF(ISERROR(VLOOKUP(A220,#REF!,2,FALSE)),"",VLOOKUP(A220,#REF!,2,FALSE))</f>
        <v/>
      </c>
      <c r="C220" s="7" t="str">
        <f>IF(ISERROR(VLOOKUP(A220,#REF!,3,FALSE)),"",VLOOKUP(A220,#REF!,3,FALSE))</f>
        <v/>
      </c>
      <c r="D220" s="8" t="str">
        <f>IF(ISERROR(VLOOKUP(A220,#REF!,4,FALSE)),"",VLOOKUP(A220,#REF!,4,FALSE))</f>
        <v/>
      </c>
    </row>
    <row r="221" spans="1:4" x14ac:dyDescent="0.15">
      <c r="A221" s="6">
        <v>218</v>
      </c>
      <c r="B221" s="7" t="str">
        <f>IF(ISERROR(VLOOKUP(A221,#REF!,2,FALSE)),"",VLOOKUP(A221,#REF!,2,FALSE))</f>
        <v/>
      </c>
      <c r="C221" s="7" t="str">
        <f>IF(ISERROR(VLOOKUP(A221,#REF!,3,FALSE)),"",VLOOKUP(A221,#REF!,3,FALSE))</f>
        <v/>
      </c>
      <c r="D221" s="8" t="str">
        <f>IF(ISERROR(VLOOKUP(A221,#REF!,4,FALSE)),"",VLOOKUP(A221,#REF!,4,FALSE))</f>
        <v/>
      </c>
    </row>
    <row r="222" spans="1:4" x14ac:dyDescent="0.15">
      <c r="A222" s="6">
        <v>219</v>
      </c>
      <c r="B222" s="7" t="str">
        <f>IF(ISERROR(VLOOKUP(A222,#REF!,2,FALSE)),"",VLOOKUP(A222,#REF!,2,FALSE))</f>
        <v/>
      </c>
      <c r="C222" s="7" t="str">
        <f>IF(ISERROR(VLOOKUP(A222,#REF!,3,FALSE)),"",VLOOKUP(A222,#REF!,3,FALSE))</f>
        <v/>
      </c>
      <c r="D222" s="8" t="str">
        <f>IF(ISERROR(VLOOKUP(A222,#REF!,4,FALSE)),"",VLOOKUP(A222,#REF!,4,FALSE))</f>
        <v/>
      </c>
    </row>
    <row r="223" spans="1:4" x14ac:dyDescent="0.15">
      <c r="A223" s="6">
        <v>220</v>
      </c>
      <c r="B223" s="7" t="str">
        <f>IF(ISERROR(VLOOKUP(A223,#REF!,2,FALSE)),"",VLOOKUP(A223,#REF!,2,FALSE))</f>
        <v/>
      </c>
      <c r="C223" s="7" t="str">
        <f>IF(ISERROR(VLOOKUP(A223,#REF!,3,FALSE)),"",VLOOKUP(A223,#REF!,3,FALSE))</f>
        <v/>
      </c>
      <c r="D223" s="8" t="str">
        <f>IF(ISERROR(VLOOKUP(A223,#REF!,4,FALSE)),"",VLOOKUP(A223,#REF!,4,FALSE))</f>
        <v/>
      </c>
    </row>
    <row r="224" spans="1:4" x14ac:dyDescent="0.15">
      <c r="A224" s="6">
        <v>221</v>
      </c>
      <c r="B224" s="7" t="str">
        <f>IF(ISERROR(VLOOKUP(A224,#REF!,2,FALSE)),"",VLOOKUP(A224,#REF!,2,FALSE))</f>
        <v/>
      </c>
      <c r="C224" s="7" t="str">
        <f>IF(ISERROR(VLOOKUP(A224,#REF!,3,FALSE)),"",VLOOKUP(A224,#REF!,3,FALSE))</f>
        <v/>
      </c>
      <c r="D224" s="8" t="str">
        <f>IF(ISERROR(VLOOKUP(A224,#REF!,4,FALSE)),"",VLOOKUP(A224,#REF!,4,FALSE))</f>
        <v/>
      </c>
    </row>
    <row r="225" spans="1:4" x14ac:dyDescent="0.15">
      <c r="A225" s="6">
        <v>222</v>
      </c>
      <c r="B225" s="7" t="str">
        <f>IF(ISERROR(VLOOKUP(A225,#REF!,2,FALSE)),"",VLOOKUP(A225,#REF!,2,FALSE))</f>
        <v/>
      </c>
      <c r="C225" s="7" t="str">
        <f>IF(ISERROR(VLOOKUP(A225,#REF!,3,FALSE)),"",VLOOKUP(A225,#REF!,3,FALSE))</f>
        <v/>
      </c>
      <c r="D225" s="8" t="str">
        <f>IF(ISERROR(VLOOKUP(A225,#REF!,4,FALSE)),"",VLOOKUP(A225,#REF!,4,FALSE))</f>
        <v/>
      </c>
    </row>
    <row r="226" spans="1:4" x14ac:dyDescent="0.15">
      <c r="A226" s="6">
        <v>223</v>
      </c>
      <c r="B226" s="7" t="str">
        <f>IF(ISERROR(VLOOKUP(A226,#REF!,2,FALSE)),"",VLOOKUP(A226,#REF!,2,FALSE))</f>
        <v/>
      </c>
      <c r="C226" s="7" t="str">
        <f>IF(ISERROR(VLOOKUP(A226,#REF!,3,FALSE)),"",VLOOKUP(A226,#REF!,3,FALSE))</f>
        <v/>
      </c>
      <c r="D226" s="8" t="str">
        <f>IF(ISERROR(VLOOKUP(A226,#REF!,4,FALSE)),"",VLOOKUP(A226,#REF!,4,FALSE))</f>
        <v/>
      </c>
    </row>
    <row r="227" spans="1:4" x14ac:dyDescent="0.15">
      <c r="A227" s="6">
        <v>224</v>
      </c>
      <c r="B227" s="7" t="str">
        <f>IF(ISERROR(VLOOKUP(A227,#REF!,2,FALSE)),"",VLOOKUP(A227,#REF!,2,FALSE))</f>
        <v/>
      </c>
      <c r="C227" s="7" t="str">
        <f>IF(ISERROR(VLOOKUP(A227,#REF!,3,FALSE)),"",VLOOKUP(A227,#REF!,3,FALSE))</f>
        <v/>
      </c>
      <c r="D227" s="8" t="str">
        <f>IF(ISERROR(VLOOKUP(A227,#REF!,4,FALSE)),"",VLOOKUP(A227,#REF!,4,FALSE))</f>
        <v/>
      </c>
    </row>
    <row r="228" spans="1:4" x14ac:dyDescent="0.15">
      <c r="A228" s="6">
        <v>225</v>
      </c>
      <c r="B228" s="7" t="str">
        <f>IF(ISERROR(VLOOKUP(A228,#REF!,2,FALSE)),"",VLOOKUP(A228,#REF!,2,FALSE))</f>
        <v/>
      </c>
      <c r="C228" s="7" t="str">
        <f>IF(ISERROR(VLOOKUP(A228,#REF!,3,FALSE)),"",VLOOKUP(A228,#REF!,3,FALSE))</f>
        <v/>
      </c>
      <c r="D228" s="8" t="str">
        <f>IF(ISERROR(VLOOKUP(A228,#REF!,4,FALSE)),"",VLOOKUP(A228,#REF!,4,FALSE))</f>
        <v/>
      </c>
    </row>
    <row r="229" spans="1:4" x14ac:dyDescent="0.15">
      <c r="A229" s="6">
        <v>226</v>
      </c>
      <c r="B229" s="7" t="str">
        <f>IF(ISERROR(VLOOKUP(A229,#REF!,2,FALSE)),"",VLOOKUP(A229,#REF!,2,FALSE))</f>
        <v/>
      </c>
      <c r="C229" s="7" t="str">
        <f>IF(ISERROR(VLOOKUP(A229,#REF!,3,FALSE)),"",VLOOKUP(A229,#REF!,3,FALSE))</f>
        <v/>
      </c>
      <c r="D229" s="8" t="str">
        <f>IF(ISERROR(VLOOKUP(A229,#REF!,4,FALSE)),"",VLOOKUP(A229,#REF!,4,FALSE))</f>
        <v/>
      </c>
    </row>
    <row r="230" spans="1:4" x14ac:dyDescent="0.15">
      <c r="A230" s="6">
        <v>227</v>
      </c>
      <c r="B230" s="7" t="str">
        <f>IF(ISERROR(VLOOKUP(A230,#REF!,2,FALSE)),"",VLOOKUP(A230,#REF!,2,FALSE))</f>
        <v/>
      </c>
      <c r="C230" s="7" t="str">
        <f>IF(ISERROR(VLOOKUP(A230,#REF!,3,FALSE)),"",VLOOKUP(A230,#REF!,3,FALSE))</f>
        <v/>
      </c>
      <c r="D230" s="8" t="str">
        <f>IF(ISERROR(VLOOKUP(A230,#REF!,4,FALSE)),"",VLOOKUP(A230,#REF!,4,FALSE))</f>
        <v/>
      </c>
    </row>
    <row r="231" spans="1:4" x14ac:dyDescent="0.15">
      <c r="A231" s="6">
        <v>228</v>
      </c>
      <c r="B231" s="7" t="str">
        <f>IF(ISERROR(VLOOKUP(A231,#REF!,2,FALSE)),"",VLOOKUP(A231,#REF!,2,FALSE))</f>
        <v/>
      </c>
      <c r="C231" s="7" t="str">
        <f>IF(ISERROR(VLOOKUP(A231,#REF!,3,FALSE)),"",VLOOKUP(A231,#REF!,3,FALSE))</f>
        <v/>
      </c>
      <c r="D231" s="8" t="str">
        <f>IF(ISERROR(VLOOKUP(A231,#REF!,4,FALSE)),"",VLOOKUP(A231,#REF!,4,FALSE))</f>
        <v/>
      </c>
    </row>
    <row r="232" spans="1:4" x14ac:dyDescent="0.15">
      <c r="A232" s="6">
        <v>229</v>
      </c>
      <c r="B232" s="7" t="str">
        <f>IF(ISERROR(VLOOKUP(A232,#REF!,2,FALSE)),"",VLOOKUP(A232,#REF!,2,FALSE))</f>
        <v/>
      </c>
      <c r="C232" s="7" t="str">
        <f>IF(ISERROR(VLOOKUP(A232,#REF!,3,FALSE)),"",VLOOKUP(A232,#REF!,3,FALSE))</f>
        <v/>
      </c>
      <c r="D232" s="8" t="str">
        <f>IF(ISERROR(VLOOKUP(A232,#REF!,4,FALSE)),"",VLOOKUP(A232,#REF!,4,FALSE))</f>
        <v/>
      </c>
    </row>
    <row r="233" spans="1:4" x14ac:dyDescent="0.15">
      <c r="A233" s="6">
        <v>230</v>
      </c>
      <c r="B233" s="7" t="str">
        <f>IF(ISERROR(VLOOKUP(A233,#REF!,2,FALSE)),"",VLOOKUP(A233,#REF!,2,FALSE))</f>
        <v/>
      </c>
      <c r="C233" s="7" t="str">
        <f>IF(ISERROR(VLOOKUP(A233,#REF!,3,FALSE)),"",VLOOKUP(A233,#REF!,3,FALSE))</f>
        <v/>
      </c>
      <c r="D233" s="8" t="str">
        <f>IF(ISERROR(VLOOKUP(A233,#REF!,4,FALSE)),"",VLOOKUP(A233,#REF!,4,FALSE))</f>
        <v/>
      </c>
    </row>
    <row r="234" spans="1:4" x14ac:dyDescent="0.15">
      <c r="A234" s="6">
        <v>231</v>
      </c>
      <c r="B234" s="7" t="str">
        <f>IF(ISERROR(VLOOKUP(A234,#REF!,2,FALSE)),"",VLOOKUP(A234,#REF!,2,FALSE))</f>
        <v/>
      </c>
      <c r="C234" s="7" t="str">
        <f>IF(ISERROR(VLOOKUP(A234,#REF!,3,FALSE)),"",VLOOKUP(A234,#REF!,3,FALSE))</f>
        <v/>
      </c>
      <c r="D234" s="8" t="str">
        <f>IF(ISERROR(VLOOKUP(A234,#REF!,4,FALSE)),"",VLOOKUP(A234,#REF!,4,FALSE))</f>
        <v/>
      </c>
    </row>
    <row r="235" spans="1:4" x14ac:dyDescent="0.15">
      <c r="A235" s="6">
        <v>232</v>
      </c>
      <c r="B235" s="7" t="str">
        <f>IF(ISERROR(VLOOKUP(A235,#REF!,2,FALSE)),"",VLOOKUP(A235,#REF!,2,FALSE))</f>
        <v/>
      </c>
      <c r="C235" s="7" t="str">
        <f>IF(ISERROR(VLOOKUP(A235,#REF!,3,FALSE)),"",VLOOKUP(A235,#REF!,3,FALSE))</f>
        <v/>
      </c>
      <c r="D235" s="8" t="str">
        <f>IF(ISERROR(VLOOKUP(A235,#REF!,4,FALSE)),"",VLOOKUP(A235,#REF!,4,FALSE))</f>
        <v/>
      </c>
    </row>
    <row r="236" spans="1:4" x14ac:dyDescent="0.15">
      <c r="A236" s="6">
        <v>233</v>
      </c>
      <c r="B236" s="7" t="str">
        <f>IF(ISERROR(VLOOKUP(A236,#REF!,2,FALSE)),"",VLOOKUP(A236,#REF!,2,FALSE))</f>
        <v/>
      </c>
      <c r="C236" s="7" t="str">
        <f>IF(ISERROR(VLOOKUP(A236,#REF!,3,FALSE)),"",VLOOKUP(A236,#REF!,3,FALSE))</f>
        <v/>
      </c>
      <c r="D236" s="8" t="str">
        <f>IF(ISERROR(VLOOKUP(A236,#REF!,4,FALSE)),"",VLOOKUP(A236,#REF!,4,FALSE))</f>
        <v/>
      </c>
    </row>
    <row r="237" spans="1:4" x14ac:dyDescent="0.15">
      <c r="A237" s="6">
        <v>234</v>
      </c>
      <c r="B237" s="7" t="str">
        <f>IF(ISERROR(VLOOKUP(A237,#REF!,2,FALSE)),"",VLOOKUP(A237,#REF!,2,FALSE))</f>
        <v/>
      </c>
      <c r="C237" s="7" t="str">
        <f>IF(ISERROR(VLOOKUP(A237,#REF!,3,FALSE)),"",VLOOKUP(A237,#REF!,3,FALSE))</f>
        <v/>
      </c>
      <c r="D237" s="8" t="str">
        <f>IF(ISERROR(VLOOKUP(A237,#REF!,4,FALSE)),"",VLOOKUP(A237,#REF!,4,FALSE))</f>
        <v/>
      </c>
    </row>
    <row r="238" spans="1:4" x14ac:dyDescent="0.15">
      <c r="A238" s="6">
        <v>235</v>
      </c>
      <c r="B238" s="7" t="str">
        <f>IF(ISERROR(VLOOKUP(A238,#REF!,2,FALSE)),"",VLOOKUP(A238,#REF!,2,FALSE))</f>
        <v/>
      </c>
      <c r="C238" s="7" t="str">
        <f>IF(ISERROR(VLOOKUP(A238,#REF!,3,FALSE)),"",VLOOKUP(A238,#REF!,3,FALSE))</f>
        <v/>
      </c>
      <c r="D238" s="8" t="str">
        <f>IF(ISERROR(VLOOKUP(A238,#REF!,4,FALSE)),"",VLOOKUP(A238,#REF!,4,FALSE))</f>
        <v/>
      </c>
    </row>
    <row r="239" spans="1:4" x14ac:dyDescent="0.15">
      <c r="A239" s="6">
        <v>236</v>
      </c>
      <c r="B239" s="7" t="str">
        <f>IF(ISERROR(VLOOKUP(A239,#REF!,2,FALSE)),"",VLOOKUP(A239,#REF!,2,FALSE))</f>
        <v/>
      </c>
      <c r="C239" s="7" t="str">
        <f>IF(ISERROR(VLOOKUP(A239,#REF!,3,FALSE)),"",VLOOKUP(A239,#REF!,3,FALSE))</f>
        <v/>
      </c>
      <c r="D239" s="8" t="str">
        <f>IF(ISERROR(VLOOKUP(A239,#REF!,4,FALSE)),"",VLOOKUP(A239,#REF!,4,FALSE))</f>
        <v/>
      </c>
    </row>
    <row r="240" spans="1:4" x14ac:dyDescent="0.15">
      <c r="A240" s="6">
        <v>237</v>
      </c>
      <c r="B240" s="7" t="str">
        <f>IF(ISERROR(VLOOKUP(A240,#REF!,2,FALSE)),"",VLOOKUP(A240,#REF!,2,FALSE))</f>
        <v/>
      </c>
      <c r="C240" s="7" t="str">
        <f>IF(ISERROR(VLOOKUP(A240,#REF!,3,FALSE)),"",VLOOKUP(A240,#REF!,3,FALSE))</f>
        <v/>
      </c>
      <c r="D240" s="8" t="str">
        <f>IF(ISERROR(VLOOKUP(A240,#REF!,4,FALSE)),"",VLOOKUP(A240,#REF!,4,FALSE))</f>
        <v/>
      </c>
    </row>
    <row r="241" spans="1:4" x14ac:dyDescent="0.15">
      <c r="A241" s="6">
        <v>238</v>
      </c>
      <c r="B241" s="7" t="str">
        <f>IF(ISERROR(VLOOKUP(A241,#REF!,2,FALSE)),"",VLOOKUP(A241,#REF!,2,FALSE))</f>
        <v/>
      </c>
      <c r="C241" s="7" t="str">
        <f>IF(ISERROR(VLOOKUP(A241,#REF!,3,FALSE)),"",VLOOKUP(A241,#REF!,3,FALSE))</f>
        <v/>
      </c>
      <c r="D241" s="8" t="str">
        <f>IF(ISERROR(VLOOKUP(A241,#REF!,4,FALSE)),"",VLOOKUP(A241,#REF!,4,FALSE))</f>
        <v/>
      </c>
    </row>
    <row r="242" spans="1:4" x14ac:dyDescent="0.15">
      <c r="A242" s="6">
        <v>239</v>
      </c>
      <c r="B242" s="7" t="str">
        <f>IF(ISERROR(VLOOKUP(A242,#REF!,2,FALSE)),"",VLOOKUP(A242,#REF!,2,FALSE))</f>
        <v/>
      </c>
      <c r="C242" s="7" t="str">
        <f>IF(ISERROR(VLOOKUP(A242,#REF!,3,FALSE)),"",VLOOKUP(A242,#REF!,3,FALSE))</f>
        <v/>
      </c>
      <c r="D242" s="8" t="str">
        <f>IF(ISERROR(VLOOKUP(A242,#REF!,4,FALSE)),"",VLOOKUP(A242,#REF!,4,FALSE))</f>
        <v/>
      </c>
    </row>
    <row r="243" spans="1:4" x14ac:dyDescent="0.15">
      <c r="A243" s="6">
        <v>240</v>
      </c>
      <c r="B243" s="7" t="str">
        <f>IF(ISERROR(VLOOKUP(A243,#REF!,2,FALSE)),"",VLOOKUP(A243,#REF!,2,FALSE))</f>
        <v/>
      </c>
      <c r="C243" s="7" t="str">
        <f>IF(ISERROR(VLOOKUP(A243,#REF!,3,FALSE)),"",VLOOKUP(A243,#REF!,3,FALSE))</f>
        <v/>
      </c>
      <c r="D243" s="8" t="str">
        <f>IF(ISERROR(VLOOKUP(A243,#REF!,4,FALSE)),"",VLOOKUP(A243,#REF!,4,FALSE))</f>
        <v/>
      </c>
    </row>
    <row r="244" spans="1:4" x14ac:dyDescent="0.15">
      <c r="A244" s="6">
        <v>241</v>
      </c>
      <c r="B244" s="7" t="str">
        <f>IF(ISERROR(VLOOKUP(A244,#REF!,2,FALSE)),"",VLOOKUP(A244,#REF!,2,FALSE))</f>
        <v/>
      </c>
      <c r="C244" s="7" t="str">
        <f>IF(ISERROR(VLOOKUP(A244,#REF!,3,FALSE)),"",VLOOKUP(A244,#REF!,3,FALSE))</f>
        <v/>
      </c>
      <c r="D244" s="8" t="str">
        <f>IF(ISERROR(VLOOKUP(A244,#REF!,4,FALSE)),"",VLOOKUP(A244,#REF!,4,FALSE))</f>
        <v/>
      </c>
    </row>
    <row r="245" spans="1:4" x14ac:dyDescent="0.15">
      <c r="A245" s="6">
        <v>242</v>
      </c>
      <c r="B245" s="7" t="str">
        <f>IF(ISERROR(VLOOKUP(A245,#REF!,2,FALSE)),"",VLOOKUP(A245,#REF!,2,FALSE))</f>
        <v/>
      </c>
      <c r="C245" s="7" t="str">
        <f>IF(ISERROR(VLOOKUP(A245,#REF!,3,FALSE)),"",VLOOKUP(A245,#REF!,3,FALSE))</f>
        <v/>
      </c>
      <c r="D245" s="8" t="str">
        <f>IF(ISERROR(VLOOKUP(A245,#REF!,4,FALSE)),"",VLOOKUP(A245,#REF!,4,FALSE))</f>
        <v/>
      </c>
    </row>
    <row r="246" spans="1:4" x14ac:dyDescent="0.15">
      <c r="A246" s="6">
        <v>243</v>
      </c>
      <c r="B246" s="7" t="str">
        <f>IF(ISERROR(VLOOKUP(A246,#REF!,2,FALSE)),"",VLOOKUP(A246,#REF!,2,FALSE))</f>
        <v/>
      </c>
      <c r="C246" s="7" t="str">
        <f>IF(ISERROR(VLOOKUP(A246,#REF!,3,FALSE)),"",VLOOKUP(A246,#REF!,3,FALSE))</f>
        <v/>
      </c>
      <c r="D246" s="8" t="str">
        <f>IF(ISERROR(VLOOKUP(A246,#REF!,4,FALSE)),"",VLOOKUP(A246,#REF!,4,FALSE))</f>
        <v/>
      </c>
    </row>
    <row r="247" spans="1:4" x14ac:dyDescent="0.15">
      <c r="A247" s="6">
        <v>244</v>
      </c>
      <c r="B247" s="7" t="str">
        <f>IF(ISERROR(VLOOKUP(A247,#REF!,2,FALSE)),"",VLOOKUP(A247,#REF!,2,FALSE))</f>
        <v/>
      </c>
      <c r="C247" s="7" t="str">
        <f>IF(ISERROR(VLOOKUP(A247,#REF!,3,FALSE)),"",VLOOKUP(A247,#REF!,3,FALSE))</f>
        <v/>
      </c>
      <c r="D247" s="8" t="str">
        <f>IF(ISERROR(VLOOKUP(A247,#REF!,4,FALSE)),"",VLOOKUP(A247,#REF!,4,FALSE))</f>
        <v/>
      </c>
    </row>
    <row r="248" spans="1:4" x14ac:dyDescent="0.15">
      <c r="A248" s="6">
        <v>245</v>
      </c>
      <c r="B248" s="7" t="str">
        <f>IF(ISERROR(VLOOKUP(A248,#REF!,2,FALSE)),"",VLOOKUP(A248,#REF!,2,FALSE))</f>
        <v/>
      </c>
      <c r="C248" s="7" t="str">
        <f>IF(ISERROR(VLOOKUP(A248,#REF!,3,FALSE)),"",VLOOKUP(A248,#REF!,3,FALSE))</f>
        <v/>
      </c>
      <c r="D248" s="8" t="str">
        <f>IF(ISERROR(VLOOKUP(A248,#REF!,4,FALSE)),"",VLOOKUP(A248,#REF!,4,FALSE))</f>
        <v/>
      </c>
    </row>
    <row r="249" spans="1:4" x14ac:dyDescent="0.15">
      <c r="A249" s="6">
        <v>246</v>
      </c>
      <c r="B249" s="7" t="str">
        <f>IF(ISERROR(VLOOKUP(A249,#REF!,2,FALSE)),"",VLOOKUP(A249,#REF!,2,FALSE))</f>
        <v/>
      </c>
      <c r="C249" s="7" t="str">
        <f>IF(ISERROR(VLOOKUP(A249,#REF!,3,FALSE)),"",VLOOKUP(A249,#REF!,3,FALSE))</f>
        <v/>
      </c>
      <c r="D249" s="8" t="str">
        <f>IF(ISERROR(VLOOKUP(A249,#REF!,4,FALSE)),"",VLOOKUP(A249,#REF!,4,FALSE))</f>
        <v/>
      </c>
    </row>
    <row r="250" spans="1:4" x14ac:dyDescent="0.15">
      <c r="A250" s="6">
        <v>247</v>
      </c>
      <c r="B250" s="7" t="str">
        <f>IF(ISERROR(VLOOKUP(A250,#REF!,2,FALSE)),"",VLOOKUP(A250,#REF!,2,FALSE))</f>
        <v/>
      </c>
      <c r="C250" s="7" t="str">
        <f>IF(ISERROR(VLOOKUP(A250,#REF!,3,FALSE)),"",VLOOKUP(A250,#REF!,3,FALSE))</f>
        <v/>
      </c>
      <c r="D250" s="8" t="str">
        <f>IF(ISERROR(VLOOKUP(A250,#REF!,4,FALSE)),"",VLOOKUP(A250,#REF!,4,FALSE))</f>
        <v/>
      </c>
    </row>
    <row r="251" spans="1:4" x14ac:dyDescent="0.15">
      <c r="A251" s="6">
        <v>248</v>
      </c>
      <c r="B251" s="7" t="str">
        <f>IF(ISERROR(VLOOKUP(A251,#REF!,2,FALSE)),"",VLOOKUP(A251,#REF!,2,FALSE))</f>
        <v/>
      </c>
      <c r="C251" s="7" t="str">
        <f>IF(ISERROR(VLOOKUP(A251,#REF!,3,FALSE)),"",VLOOKUP(A251,#REF!,3,FALSE))</f>
        <v/>
      </c>
      <c r="D251" s="8" t="str">
        <f>IF(ISERROR(VLOOKUP(A251,#REF!,4,FALSE)),"",VLOOKUP(A251,#REF!,4,FALSE))</f>
        <v/>
      </c>
    </row>
    <row r="252" spans="1:4" x14ac:dyDescent="0.15">
      <c r="A252" s="6">
        <v>249</v>
      </c>
      <c r="B252" s="7" t="str">
        <f>IF(ISERROR(VLOOKUP(A252,#REF!,2,FALSE)),"",VLOOKUP(A252,#REF!,2,FALSE))</f>
        <v/>
      </c>
      <c r="C252" s="7" t="str">
        <f>IF(ISERROR(VLOOKUP(A252,#REF!,3,FALSE)),"",VLOOKUP(A252,#REF!,3,FALSE))</f>
        <v/>
      </c>
      <c r="D252" s="8" t="str">
        <f>IF(ISERROR(VLOOKUP(A252,#REF!,4,FALSE)),"",VLOOKUP(A252,#REF!,4,FALSE))</f>
        <v/>
      </c>
    </row>
    <row r="253" spans="1:4" x14ac:dyDescent="0.15">
      <c r="A253" s="6">
        <v>250</v>
      </c>
      <c r="B253" s="7" t="str">
        <f>IF(ISERROR(VLOOKUP(A253,#REF!,2,FALSE)),"",VLOOKUP(A253,#REF!,2,FALSE))</f>
        <v/>
      </c>
      <c r="C253" s="7" t="str">
        <f>IF(ISERROR(VLOOKUP(A253,#REF!,3,FALSE)),"",VLOOKUP(A253,#REF!,3,FALSE))</f>
        <v/>
      </c>
      <c r="D253" s="8" t="str">
        <f>IF(ISERROR(VLOOKUP(A253,#REF!,4,FALSE)),"",VLOOKUP(A253,#REF!,4,FALSE))</f>
        <v/>
      </c>
    </row>
    <row r="254" spans="1:4" x14ac:dyDescent="0.15">
      <c r="A254" s="6">
        <v>251</v>
      </c>
      <c r="B254" s="7" t="str">
        <f>IF(ISERROR(VLOOKUP(A254,#REF!,2,FALSE)),"",VLOOKUP(A254,#REF!,2,FALSE))</f>
        <v/>
      </c>
      <c r="C254" s="7" t="str">
        <f>IF(ISERROR(VLOOKUP(A254,#REF!,3,FALSE)),"",VLOOKUP(A254,#REF!,3,FALSE))</f>
        <v/>
      </c>
      <c r="D254" s="8" t="str">
        <f>IF(ISERROR(VLOOKUP(A254,#REF!,4,FALSE)),"",VLOOKUP(A254,#REF!,4,FALSE))</f>
        <v/>
      </c>
    </row>
    <row r="255" spans="1:4" x14ac:dyDescent="0.15">
      <c r="A255" s="6">
        <v>252</v>
      </c>
      <c r="B255" s="7" t="str">
        <f>IF(ISERROR(VLOOKUP(A255,#REF!,2,FALSE)),"",VLOOKUP(A255,#REF!,2,FALSE))</f>
        <v/>
      </c>
      <c r="C255" s="7" t="str">
        <f>IF(ISERROR(VLOOKUP(A255,#REF!,3,FALSE)),"",VLOOKUP(A255,#REF!,3,FALSE))</f>
        <v/>
      </c>
      <c r="D255" s="8" t="str">
        <f>IF(ISERROR(VLOOKUP(A255,#REF!,4,FALSE)),"",VLOOKUP(A255,#REF!,4,FALSE))</f>
        <v/>
      </c>
    </row>
    <row r="256" spans="1:4" x14ac:dyDescent="0.15">
      <c r="A256" s="6">
        <v>253</v>
      </c>
      <c r="B256" s="7" t="str">
        <f>IF(ISERROR(VLOOKUP(A256,#REF!,2,FALSE)),"",VLOOKUP(A256,#REF!,2,FALSE))</f>
        <v/>
      </c>
      <c r="C256" s="7" t="str">
        <f>IF(ISERROR(VLOOKUP(A256,#REF!,3,FALSE)),"",VLOOKUP(A256,#REF!,3,FALSE))</f>
        <v/>
      </c>
      <c r="D256" s="8" t="str">
        <f>IF(ISERROR(VLOOKUP(A256,#REF!,4,FALSE)),"",VLOOKUP(A256,#REF!,4,FALSE))</f>
        <v/>
      </c>
    </row>
    <row r="257" spans="1:4" x14ac:dyDescent="0.15">
      <c r="A257" s="6">
        <v>254</v>
      </c>
      <c r="B257" s="7" t="str">
        <f>IF(ISERROR(VLOOKUP(A257,#REF!,2,FALSE)),"",VLOOKUP(A257,#REF!,2,FALSE))</f>
        <v/>
      </c>
      <c r="C257" s="7" t="str">
        <f>IF(ISERROR(VLOOKUP(A257,#REF!,3,FALSE)),"",VLOOKUP(A257,#REF!,3,FALSE))</f>
        <v/>
      </c>
      <c r="D257" s="8" t="str">
        <f>IF(ISERROR(VLOOKUP(A257,#REF!,4,FALSE)),"",VLOOKUP(A257,#REF!,4,FALSE))</f>
        <v/>
      </c>
    </row>
    <row r="258" spans="1:4" x14ac:dyDescent="0.15">
      <c r="A258" s="6">
        <v>255</v>
      </c>
      <c r="B258" s="7" t="str">
        <f>IF(ISERROR(VLOOKUP(A258,#REF!,2,FALSE)),"",VLOOKUP(A258,#REF!,2,FALSE))</f>
        <v/>
      </c>
      <c r="C258" s="7" t="str">
        <f>IF(ISERROR(VLOOKUP(A258,#REF!,3,FALSE)),"",VLOOKUP(A258,#REF!,3,FALSE))</f>
        <v/>
      </c>
      <c r="D258" s="8" t="str">
        <f>IF(ISERROR(VLOOKUP(A258,#REF!,4,FALSE)),"",VLOOKUP(A258,#REF!,4,FALSE))</f>
        <v/>
      </c>
    </row>
    <row r="259" spans="1:4" x14ac:dyDescent="0.15">
      <c r="A259" s="6">
        <v>256</v>
      </c>
      <c r="B259" s="7" t="str">
        <f>IF(ISERROR(VLOOKUP(A259,#REF!,2,FALSE)),"",VLOOKUP(A259,#REF!,2,FALSE))</f>
        <v/>
      </c>
      <c r="C259" s="7" t="str">
        <f>IF(ISERROR(VLOOKUP(A259,#REF!,3,FALSE)),"",VLOOKUP(A259,#REF!,3,FALSE))</f>
        <v/>
      </c>
      <c r="D259" s="8" t="str">
        <f>IF(ISERROR(VLOOKUP(A259,#REF!,4,FALSE)),"",VLOOKUP(A259,#REF!,4,FALSE))</f>
        <v/>
      </c>
    </row>
    <row r="260" spans="1:4" x14ac:dyDescent="0.15">
      <c r="A260" s="6">
        <v>257</v>
      </c>
      <c r="B260" s="7" t="str">
        <f>IF(ISERROR(VLOOKUP(A260,#REF!,2,FALSE)),"",VLOOKUP(A260,#REF!,2,FALSE))</f>
        <v/>
      </c>
      <c r="C260" s="7" t="str">
        <f>IF(ISERROR(VLOOKUP(A260,#REF!,3,FALSE)),"",VLOOKUP(A260,#REF!,3,FALSE))</f>
        <v/>
      </c>
      <c r="D260" s="8" t="str">
        <f>IF(ISERROR(VLOOKUP(A260,#REF!,4,FALSE)),"",VLOOKUP(A260,#REF!,4,FALSE))</f>
        <v/>
      </c>
    </row>
    <row r="261" spans="1:4" x14ac:dyDescent="0.15">
      <c r="A261" s="6">
        <v>258</v>
      </c>
      <c r="B261" s="7" t="str">
        <f>IF(ISERROR(VLOOKUP(A261,#REF!,2,FALSE)),"",VLOOKUP(A261,#REF!,2,FALSE))</f>
        <v/>
      </c>
      <c r="C261" s="7" t="str">
        <f>IF(ISERROR(VLOOKUP(A261,#REF!,3,FALSE)),"",VLOOKUP(A261,#REF!,3,FALSE))</f>
        <v/>
      </c>
      <c r="D261" s="8" t="str">
        <f>IF(ISERROR(VLOOKUP(A261,#REF!,4,FALSE)),"",VLOOKUP(A261,#REF!,4,FALSE))</f>
        <v/>
      </c>
    </row>
    <row r="262" spans="1:4" x14ac:dyDescent="0.15">
      <c r="A262" s="6">
        <v>259</v>
      </c>
      <c r="B262" s="7" t="str">
        <f>IF(ISERROR(VLOOKUP(A262,#REF!,2,FALSE)),"",VLOOKUP(A262,#REF!,2,FALSE))</f>
        <v/>
      </c>
      <c r="C262" s="7" t="str">
        <f>IF(ISERROR(VLOOKUP(A262,#REF!,3,FALSE)),"",VLOOKUP(A262,#REF!,3,FALSE))</f>
        <v/>
      </c>
      <c r="D262" s="8" t="str">
        <f>IF(ISERROR(VLOOKUP(A262,#REF!,4,FALSE)),"",VLOOKUP(A262,#REF!,4,FALSE))</f>
        <v/>
      </c>
    </row>
    <row r="263" spans="1:4" x14ac:dyDescent="0.15">
      <c r="A263" s="6">
        <v>260</v>
      </c>
      <c r="B263" s="7" t="str">
        <f>IF(ISERROR(VLOOKUP(A263,#REF!,2,FALSE)),"",VLOOKUP(A263,#REF!,2,FALSE))</f>
        <v/>
      </c>
      <c r="C263" s="7" t="str">
        <f>IF(ISERROR(VLOOKUP(A263,#REF!,3,FALSE)),"",VLOOKUP(A263,#REF!,3,FALSE))</f>
        <v/>
      </c>
      <c r="D263" s="8" t="str">
        <f>IF(ISERROR(VLOOKUP(A263,#REF!,4,FALSE)),"",VLOOKUP(A263,#REF!,4,FALSE))</f>
        <v/>
      </c>
    </row>
    <row r="264" spans="1:4" x14ac:dyDescent="0.15">
      <c r="A264" s="6">
        <v>261</v>
      </c>
      <c r="B264" s="7" t="str">
        <f>IF(ISERROR(VLOOKUP(A264,#REF!,2,FALSE)),"",VLOOKUP(A264,#REF!,2,FALSE))</f>
        <v/>
      </c>
      <c r="C264" s="7" t="str">
        <f>IF(ISERROR(VLOOKUP(A264,#REF!,3,FALSE)),"",VLOOKUP(A264,#REF!,3,FALSE))</f>
        <v/>
      </c>
      <c r="D264" s="8" t="str">
        <f>IF(ISERROR(VLOOKUP(A264,#REF!,4,FALSE)),"",VLOOKUP(A264,#REF!,4,FALSE))</f>
        <v/>
      </c>
    </row>
    <row r="265" spans="1:4" x14ac:dyDescent="0.15">
      <c r="A265" s="6">
        <v>262</v>
      </c>
      <c r="B265" s="7" t="str">
        <f>IF(ISERROR(VLOOKUP(A265,#REF!,2,FALSE)),"",VLOOKUP(A265,#REF!,2,FALSE))</f>
        <v/>
      </c>
      <c r="C265" s="7" t="str">
        <f>IF(ISERROR(VLOOKUP(A265,#REF!,3,FALSE)),"",VLOOKUP(A265,#REF!,3,FALSE))</f>
        <v/>
      </c>
      <c r="D265" s="8" t="str">
        <f>IF(ISERROR(VLOOKUP(A265,#REF!,4,FALSE)),"",VLOOKUP(A265,#REF!,4,FALSE))</f>
        <v/>
      </c>
    </row>
    <row r="266" spans="1:4" x14ac:dyDescent="0.15">
      <c r="A266" s="6">
        <v>263</v>
      </c>
      <c r="B266" s="7" t="str">
        <f>IF(ISERROR(VLOOKUP(A266,#REF!,2,FALSE)),"",VLOOKUP(A266,#REF!,2,FALSE))</f>
        <v/>
      </c>
      <c r="C266" s="7" t="str">
        <f>IF(ISERROR(VLOOKUP(A266,#REF!,3,FALSE)),"",VLOOKUP(A266,#REF!,3,FALSE))</f>
        <v/>
      </c>
      <c r="D266" s="8" t="str">
        <f>IF(ISERROR(VLOOKUP(A266,#REF!,4,FALSE)),"",VLOOKUP(A266,#REF!,4,FALSE))</f>
        <v/>
      </c>
    </row>
    <row r="267" spans="1:4" x14ac:dyDescent="0.15">
      <c r="A267" s="6">
        <v>264</v>
      </c>
      <c r="B267" s="7" t="str">
        <f>IF(ISERROR(VLOOKUP(A267,#REF!,2,FALSE)),"",VLOOKUP(A267,#REF!,2,FALSE))</f>
        <v/>
      </c>
      <c r="C267" s="7" t="str">
        <f>IF(ISERROR(VLOOKUP(A267,#REF!,3,FALSE)),"",VLOOKUP(A267,#REF!,3,FALSE))</f>
        <v/>
      </c>
      <c r="D267" s="8" t="str">
        <f>IF(ISERROR(VLOOKUP(A267,#REF!,4,FALSE)),"",VLOOKUP(A267,#REF!,4,FALSE))</f>
        <v/>
      </c>
    </row>
    <row r="268" spans="1:4" x14ac:dyDescent="0.15">
      <c r="A268" s="6">
        <v>265</v>
      </c>
      <c r="B268" s="7" t="str">
        <f>IF(ISERROR(VLOOKUP(A268,#REF!,2,FALSE)),"",VLOOKUP(A268,#REF!,2,FALSE))</f>
        <v/>
      </c>
      <c r="C268" s="7" t="str">
        <f>IF(ISERROR(VLOOKUP(A268,#REF!,3,FALSE)),"",VLOOKUP(A268,#REF!,3,FALSE))</f>
        <v/>
      </c>
      <c r="D268" s="8" t="str">
        <f>IF(ISERROR(VLOOKUP(A268,#REF!,4,FALSE)),"",VLOOKUP(A268,#REF!,4,FALSE))</f>
        <v/>
      </c>
    </row>
    <row r="269" spans="1:4" x14ac:dyDescent="0.15">
      <c r="A269" s="6">
        <v>266</v>
      </c>
      <c r="B269" s="7" t="str">
        <f>IF(ISERROR(VLOOKUP(A269,#REF!,2,FALSE)),"",VLOOKUP(A269,#REF!,2,FALSE))</f>
        <v/>
      </c>
      <c r="C269" s="7" t="str">
        <f>IF(ISERROR(VLOOKUP(A269,#REF!,3,FALSE)),"",VLOOKUP(A269,#REF!,3,FALSE))</f>
        <v/>
      </c>
      <c r="D269" s="8" t="str">
        <f>IF(ISERROR(VLOOKUP(A269,#REF!,4,FALSE)),"",VLOOKUP(A269,#REF!,4,FALSE))</f>
        <v/>
      </c>
    </row>
    <row r="270" spans="1:4" x14ac:dyDescent="0.15">
      <c r="A270" s="6">
        <v>267</v>
      </c>
      <c r="B270" s="7" t="str">
        <f>IF(ISERROR(VLOOKUP(A270,#REF!,2,FALSE)),"",VLOOKUP(A270,#REF!,2,FALSE))</f>
        <v/>
      </c>
      <c r="C270" s="7" t="str">
        <f>IF(ISERROR(VLOOKUP(A270,#REF!,3,FALSE)),"",VLOOKUP(A270,#REF!,3,FALSE))</f>
        <v/>
      </c>
      <c r="D270" s="8" t="str">
        <f>IF(ISERROR(VLOOKUP(A270,#REF!,4,FALSE)),"",VLOOKUP(A270,#REF!,4,FALSE))</f>
        <v/>
      </c>
    </row>
    <row r="271" spans="1:4" x14ac:dyDescent="0.15">
      <c r="A271" s="6">
        <v>268</v>
      </c>
      <c r="B271" s="7" t="str">
        <f>IF(ISERROR(VLOOKUP(A271,#REF!,2,FALSE)),"",VLOOKUP(A271,#REF!,2,FALSE))</f>
        <v/>
      </c>
      <c r="C271" s="7" t="str">
        <f>IF(ISERROR(VLOOKUP(A271,#REF!,3,FALSE)),"",VLOOKUP(A271,#REF!,3,FALSE))</f>
        <v/>
      </c>
      <c r="D271" s="8" t="str">
        <f>IF(ISERROR(VLOOKUP(A271,#REF!,4,FALSE)),"",VLOOKUP(A271,#REF!,4,FALSE))</f>
        <v/>
      </c>
    </row>
    <row r="272" spans="1:4" x14ac:dyDescent="0.15">
      <c r="A272" s="6">
        <v>269</v>
      </c>
      <c r="B272" s="7" t="str">
        <f>IF(ISERROR(VLOOKUP(A272,#REF!,2,FALSE)),"",VLOOKUP(A272,#REF!,2,FALSE))</f>
        <v/>
      </c>
      <c r="C272" s="7" t="str">
        <f>IF(ISERROR(VLOOKUP(A272,#REF!,3,FALSE)),"",VLOOKUP(A272,#REF!,3,FALSE))</f>
        <v/>
      </c>
      <c r="D272" s="8" t="str">
        <f>IF(ISERROR(VLOOKUP(A272,#REF!,4,FALSE)),"",VLOOKUP(A272,#REF!,4,FALSE))</f>
        <v/>
      </c>
    </row>
    <row r="273" spans="1:4" x14ac:dyDescent="0.15">
      <c r="A273" s="6">
        <v>270</v>
      </c>
      <c r="B273" s="7" t="str">
        <f>IF(ISERROR(VLOOKUP(A273,#REF!,2,FALSE)),"",VLOOKUP(A273,#REF!,2,FALSE))</f>
        <v/>
      </c>
      <c r="C273" s="7" t="str">
        <f>IF(ISERROR(VLOOKUP(A273,#REF!,3,FALSE)),"",VLOOKUP(A273,#REF!,3,FALSE))</f>
        <v/>
      </c>
      <c r="D273" s="8" t="str">
        <f>IF(ISERROR(VLOOKUP(A273,#REF!,4,FALSE)),"",VLOOKUP(A273,#REF!,4,FALSE))</f>
        <v/>
      </c>
    </row>
    <row r="274" spans="1:4" x14ac:dyDescent="0.15">
      <c r="A274" s="6">
        <v>271</v>
      </c>
      <c r="B274" s="7" t="str">
        <f>IF(ISERROR(VLOOKUP(A274,#REF!,2,FALSE)),"",VLOOKUP(A274,#REF!,2,FALSE))</f>
        <v/>
      </c>
      <c r="C274" s="7" t="str">
        <f>IF(ISERROR(VLOOKUP(A274,#REF!,3,FALSE)),"",VLOOKUP(A274,#REF!,3,FALSE))</f>
        <v/>
      </c>
      <c r="D274" s="8" t="str">
        <f>IF(ISERROR(VLOOKUP(A274,#REF!,4,FALSE)),"",VLOOKUP(A274,#REF!,4,FALSE))</f>
        <v/>
      </c>
    </row>
    <row r="275" spans="1:4" x14ac:dyDescent="0.15">
      <c r="A275" s="6">
        <v>272</v>
      </c>
      <c r="B275" s="7" t="str">
        <f>IF(ISERROR(VLOOKUP(A275,#REF!,2,FALSE)),"",VLOOKUP(A275,#REF!,2,FALSE))</f>
        <v/>
      </c>
      <c r="C275" s="7" t="str">
        <f>IF(ISERROR(VLOOKUP(A275,#REF!,3,FALSE)),"",VLOOKUP(A275,#REF!,3,FALSE))</f>
        <v/>
      </c>
      <c r="D275" s="8" t="str">
        <f>IF(ISERROR(VLOOKUP(A275,#REF!,4,FALSE)),"",VLOOKUP(A275,#REF!,4,FALSE))</f>
        <v/>
      </c>
    </row>
    <row r="276" spans="1:4" x14ac:dyDescent="0.15">
      <c r="A276" s="6">
        <v>273</v>
      </c>
      <c r="B276" s="7" t="str">
        <f>IF(ISERROR(VLOOKUP(A276,#REF!,2,FALSE)),"",VLOOKUP(A276,#REF!,2,FALSE))</f>
        <v/>
      </c>
      <c r="C276" s="7" t="str">
        <f>IF(ISERROR(VLOOKUP(A276,#REF!,3,FALSE)),"",VLOOKUP(A276,#REF!,3,FALSE))</f>
        <v/>
      </c>
      <c r="D276" s="8" t="str">
        <f>IF(ISERROR(VLOOKUP(A276,#REF!,4,FALSE)),"",VLOOKUP(A276,#REF!,4,FALSE))</f>
        <v/>
      </c>
    </row>
    <row r="277" spans="1:4" x14ac:dyDescent="0.15">
      <c r="A277" s="6">
        <v>274</v>
      </c>
      <c r="B277" s="7" t="str">
        <f>IF(ISERROR(VLOOKUP(A277,#REF!,2,FALSE)),"",VLOOKUP(A277,#REF!,2,FALSE))</f>
        <v/>
      </c>
      <c r="C277" s="7" t="str">
        <f>IF(ISERROR(VLOOKUP(A277,#REF!,3,FALSE)),"",VLOOKUP(A277,#REF!,3,FALSE))</f>
        <v/>
      </c>
      <c r="D277" s="8" t="str">
        <f>IF(ISERROR(VLOOKUP(A277,#REF!,4,FALSE)),"",VLOOKUP(A277,#REF!,4,FALSE))</f>
        <v/>
      </c>
    </row>
    <row r="278" spans="1:4" x14ac:dyDescent="0.15">
      <c r="A278" s="6">
        <v>275</v>
      </c>
      <c r="B278" s="7" t="str">
        <f>IF(ISERROR(VLOOKUP(A278,#REF!,2,FALSE)),"",VLOOKUP(A278,#REF!,2,FALSE))</f>
        <v/>
      </c>
      <c r="C278" s="7" t="str">
        <f>IF(ISERROR(VLOOKUP(A278,#REF!,3,FALSE)),"",VLOOKUP(A278,#REF!,3,FALSE))</f>
        <v/>
      </c>
      <c r="D278" s="8" t="str">
        <f>IF(ISERROR(VLOOKUP(A278,#REF!,4,FALSE)),"",VLOOKUP(A278,#REF!,4,FALSE))</f>
        <v/>
      </c>
    </row>
    <row r="279" spans="1:4" x14ac:dyDescent="0.15">
      <c r="A279" s="6">
        <v>276</v>
      </c>
      <c r="B279" s="7" t="str">
        <f>IF(ISERROR(VLOOKUP(A279,#REF!,2,FALSE)),"",VLOOKUP(A279,#REF!,2,FALSE))</f>
        <v/>
      </c>
      <c r="C279" s="7" t="str">
        <f>IF(ISERROR(VLOOKUP(A279,#REF!,3,FALSE)),"",VLOOKUP(A279,#REF!,3,FALSE))</f>
        <v/>
      </c>
      <c r="D279" s="8" t="str">
        <f>IF(ISERROR(VLOOKUP(A279,#REF!,4,FALSE)),"",VLOOKUP(A279,#REF!,4,FALSE))</f>
        <v/>
      </c>
    </row>
    <row r="280" spans="1:4" x14ac:dyDescent="0.15">
      <c r="A280" s="6">
        <v>277</v>
      </c>
      <c r="B280" s="7" t="str">
        <f>IF(ISERROR(VLOOKUP(A280,#REF!,2,FALSE)),"",VLOOKUP(A280,#REF!,2,FALSE))</f>
        <v/>
      </c>
      <c r="C280" s="7" t="str">
        <f>IF(ISERROR(VLOOKUP(A280,#REF!,3,FALSE)),"",VLOOKUP(A280,#REF!,3,FALSE))</f>
        <v/>
      </c>
      <c r="D280" s="8" t="str">
        <f>IF(ISERROR(VLOOKUP(A280,#REF!,4,FALSE)),"",VLOOKUP(A280,#REF!,4,FALSE))</f>
        <v/>
      </c>
    </row>
    <row r="281" spans="1:4" x14ac:dyDescent="0.15">
      <c r="A281" s="6">
        <v>278</v>
      </c>
      <c r="B281" s="7" t="str">
        <f>IF(ISERROR(VLOOKUP(A281,#REF!,2,FALSE)),"",VLOOKUP(A281,#REF!,2,FALSE))</f>
        <v/>
      </c>
      <c r="C281" s="7" t="str">
        <f>IF(ISERROR(VLOOKUP(A281,#REF!,3,FALSE)),"",VLOOKUP(A281,#REF!,3,FALSE))</f>
        <v/>
      </c>
      <c r="D281" s="8" t="str">
        <f>IF(ISERROR(VLOOKUP(A281,#REF!,4,FALSE)),"",VLOOKUP(A281,#REF!,4,FALSE))</f>
        <v/>
      </c>
    </row>
    <row r="282" spans="1:4" x14ac:dyDescent="0.15">
      <c r="A282" s="6">
        <v>279</v>
      </c>
      <c r="B282" s="7" t="str">
        <f>IF(ISERROR(VLOOKUP(A282,#REF!,2,FALSE)),"",VLOOKUP(A282,#REF!,2,FALSE))</f>
        <v/>
      </c>
      <c r="C282" s="7" t="str">
        <f>IF(ISERROR(VLOOKUP(A282,#REF!,3,FALSE)),"",VLOOKUP(A282,#REF!,3,FALSE))</f>
        <v/>
      </c>
      <c r="D282" s="8" t="str">
        <f>IF(ISERROR(VLOOKUP(A282,#REF!,4,FALSE)),"",VLOOKUP(A282,#REF!,4,FALSE))</f>
        <v/>
      </c>
    </row>
    <row r="283" spans="1:4" x14ac:dyDescent="0.15">
      <c r="A283" s="6">
        <v>280</v>
      </c>
      <c r="B283" s="7" t="str">
        <f>IF(ISERROR(VLOOKUP(A283,#REF!,2,FALSE)),"",VLOOKUP(A283,#REF!,2,FALSE))</f>
        <v/>
      </c>
      <c r="C283" s="7" t="str">
        <f>IF(ISERROR(VLOOKUP(A283,#REF!,3,FALSE)),"",VLOOKUP(A283,#REF!,3,FALSE))</f>
        <v/>
      </c>
      <c r="D283" s="8" t="str">
        <f>IF(ISERROR(VLOOKUP(A283,#REF!,4,FALSE)),"",VLOOKUP(A283,#REF!,4,FALSE))</f>
        <v/>
      </c>
    </row>
    <row r="284" spans="1:4" x14ac:dyDescent="0.15">
      <c r="A284" s="6">
        <v>281</v>
      </c>
      <c r="B284" s="7" t="str">
        <f>IF(ISERROR(VLOOKUP(A284,#REF!,2,FALSE)),"",VLOOKUP(A284,#REF!,2,FALSE))</f>
        <v/>
      </c>
      <c r="C284" s="7" t="str">
        <f>IF(ISERROR(VLOOKUP(A284,#REF!,3,FALSE)),"",VLOOKUP(A284,#REF!,3,FALSE))</f>
        <v/>
      </c>
      <c r="D284" s="8" t="str">
        <f>IF(ISERROR(VLOOKUP(A284,#REF!,4,FALSE)),"",VLOOKUP(A284,#REF!,4,FALSE))</f>
        <v/>
      </c>
    </row>
    <row r="285" spans="1:4" x14ac:dyDescent="0.15">
      <c r="A285" s="6">
        <v>282</v>
      </c>
      <c r="B285" s="7" t="str">
        <f>IF(ISERROR(VLOOKUP(A285,#REF!,2,FALSE)),"",VLOOKUP(A285,#REF!,2,FALSE))</f>
        <v/>
      </c>
      <c r="C285" s="7" t="str">
        <f>IF(ISERROR(VLOOKUP(A285,#REF!,3,FALSE)),"",VLOOKUP(A285,#REF!,3,FALSE))</f>
        <v/>
      </c>
      <c r="D285" s="8" t="str">
        <f>IF(ISERROR(VLOOKUP(A285,#REF!,4,FALSE)),"",VLOOKUP(A285,#REF!,4,FALSE))</f>
        <v/>
      </c>
    </row>
    <row r="286" spans="1:4" x14ac:dyDescent="0.15">
      <c r="A286" s="6">
        <v>283</v>
      </c>
      <c r="B286" s="7" t="str">
        <f>IF(ISERROR(VLOOKUP(A286,#REF!,2,FALSE)),"",VLOOKUP(A286,#REF!,2,FALSE))</f>
        <v/>
      </c>
      <c r="C286" s="7" t="str">
        <f>IF(ISERROR(VLOOKUP(A286,#REF!,3,FALSE)),"",VLOOKUP(A286,#REF!,3,FALSE))</f>
        <v/>
      </c>
      <c r="D286" s="8" t="str">
        <f>IF(ISERROR(VLOOKUP(A286,#REF!,4,FALSE)),"",VLOOKUP(A286,#REF!,4,FALSE))</f>
        <v/>
      </c>
    </row>
    <row r="287" spans="1:4" x14ac:dyDescent="0.15">
      <c r="A287" s="6">
        <v>284</v>
      </c>
      <c r="B287" s="7" t="str">
        <f>IF(ISERROR(VLOOKUP(A287,#REF!,2,FALSE)),"",VLOOKUP(A287,#REF!,2,FALSE))</f>
        <v/>
      </c>
      <c r="C287" s="7" t="str">
        <f>IF(ISERROR(VLOOKUP(A287,#REF!,3,FALSE)),"",VLOOKUP(A287,#REF!,3,FALSE))</f>
        <v/>
      </c>
      <c r="D287" s="8" t="str">
        <f>IF(ISERROR(VLOOKUP(A287,#REF!,4,FALSE)),"",VLOOKUP(A287,#REF!,4,FALSE))</f>
        <v/>
      </c>
    </row>
    <row r="288" spans="1:4" x14ac:dyDescent="0.15">
      <c r="A288" s="6">
        <v>285</v>
      </c>
      <c r="B288" s="7" t="str">
        <f>IF(ISERROR(VLOOKUP(A288,#REF!,2,FALSE)),"",VLOOKUP(A288,#REF!,2,FALSE))</f>
        <v/>
      </c>
      <c r="C288" s="7" t="str">
        <f>IF(ISERROR(VLOOKUP(A288,#REF!,3,FALSE)),"",VLOOKUP(A288,#REF!,3,FALSE))</f>
        <v/>
      </c>
      <c r="D288" s="8" t="str">
        <f>IF(ISERROR(VLOOKUP(A288,#REF!,4,FALSE)),"",VLOOKUP(A288,#REF!,4,FALSE))</f>
        <v/>
      </c>
    </row>
    <row r="289" spans="1:4" x14ac:dyDescent="0.15">
      <c r="A289" s="6">
        <v>286</v>
      </c>
      <c r="B289" s="7" t="str">
        <f>IF(ISERROR(VLOOKUP(A289,#REF!,2,FALSE)),"",VLOOKUP(A289,#REF!,2,FALSE))</f>
        <v/>
      </c>
      <c r="C289" s="7" t="str">
        <f>IF(ISERROR(VLOOKUP(A289,#REF!,3,FALSE)),"",VLOOKUP(A289,#REF!,3,FALSE))</f>
        <v/>
      </c>
      <c r="D289" s="8" t="str">
        <f>IF(ISERROR(VLOOKUP(A289,#REF!,4,FALSE)),"",VLOOKUP(A289,#REF!,4,FALSE))</f>
        <v/>
      </c>
    </row>
    <row r="290" spans="1:4" x14ac:dyDescent="0.15">
      <c r="A290" s="6">
        <v>287</v>
      </c>
      <c r="B290" s="7" t="str">
        <f>IF(ISERROR(VLOOKUP(A290,#REF!,2,FALSE)),"",VLOOKUP(A290,#REF!,2,FALSE))</f>
        <v/>
      </c>
      <c r="C290" s="7" t="str">
        <f>IF(ISERROR(VLOOKUP(A290,#REF!,3,FALSE)),"",VLOOKUP(A290,#REF!,3,FALSE))</f>
        <v/>
      </c>
      <c r="D290" s="8" t="str">
        <f>IF(ISERROR(VLOOKUP(A290,#REF!,4,FALSE)),"",VLOOKUP(A290,#REF!,4,FALSE))</f>
        <v/>
      </c>
    </row>
    <row r="291" spans="1:4" x14ac:dyDescent="0.15">
      <c r="A291" s="6">
        <v>288</v>
      </c>
      <c r="B291" s="7" t="str">
        <f>IF(ISERROR(VLOOKUP(A291,#REF!,2,FALSE)),"",VLOOKUP(A291,#REF!,2,FALSE))</f>
        <v/>
      </c>
      <c r="C291" s="7" t="str">
        <f>IF(ISERROR(VLOOKUP(A291,#REF!,3,FALSE)),"",VLOOKUP(A291,#REF!,3,FALSE))</f>
        <v/>
      </c>
      <c r="D291" s="8" t="str">
        <f>IF(ISERROR(VLOOKUP(A291,#REF!,4,FALSE)),"",VLOOKUP(A291,#REF!,4,FALSE))</f>
        <v/>
      </c>
    </row>
    <row r="292" spans="1:4" x14ac:dyDescent="0.15">
      <c r="A292" s="6">
        <v>289</v>
      </c>
      <c r="B292" s="7" t="str">
        <f>IF(ISERROR(VLOOKUP(A292,#REF!,2,FALSE)),"",VLOOKUP(A292,#REF!,2,FALSE))</f>
        <v/>
      </c>
      <c r="C292" s="7" t="str">
        <f>IF(ISERROR(VLOOKUP(A292,#REF!,3,FALSE)),"",VLOOKUP(A292,#REF!,3,FALSE))</f>
        <v/>
      </c>
      <c r="D292" s="8" t="str">
        <f>IF(ISERROR(VLOOKUP(A292,#REF!,4,FALSE)),"",VLOOKUP(A292,#REF!,4,FALSE))</f>
        <v/>
      </c>
    </row>
    <row r="293" spans="1:4" x14ac:dyDescent="0.15">
      <c r="A293" s="6">
        <v>290</v>
      </c>
      <c r="B293" s="7" t="str">
        <f>IF(ISERROR(VLOOKUP(A293,#REF!,2,FALSE)),"",VLOOKUP(A293,#REF!,2,FALSE))</f>
        <v/>
      </c>
      <c r="C293" s="7" t="str">
        <f>IF(ISERROR(VLOOKUP(A293,#REF!,3,FALSE)),"",VLOOKUP(A293,#REF!,3,FALSE))</f>
        <v/>
      </c>
      <c r="D293" s="8" t="str">
        <f>IF(ISERROR(VLOOKUP(A293,#REF!,4,FALSE)),"",VLOOKUP(A293,#REF!,4,FALSE))</f>
        <v/>
      </c>
    </row>
    <row r="294" spans="1:4" x14ac:dyDescent="0.15">
      <c r="A294" s="6">
        <v>291</v>
      </c>
      <c r="B294" s="7" t="str">
        <f>IF(ISERROR(VLOOKUP(A294,#REF!,2,FALSE)),"",VLOOKUP(A294,#REF!,2,FALSE))</f>
        <v/>
      </c>
      <c r="C294" s="7" t="str">
        <f>IF(ISERROR(VLOOKUP(A294,#REF!,3,FALSE)),"",VLOOKUP(A294,#REF!,3,FALSE))</f>
        <v/>
      </c>
      <c r="D294" s="8" t="str">
        <f>IF(ISERROR(VLOOKUP(A294,#REF!,4,FALSE)),"",VLOOKUP(A294,#REF!,4,FALSE))</f>
        <v/>
      </c>
    </row>
    <row r="295" spans="1:4" x14ac:dyDescent="0.15">
      <c r="A295" s="6">
        <v>292</v>
      </c>
      <c r="B295" s="7" t="str">
        <f>IF(ISERROR(VLOOKUP(A295,#REF!,2,FALSE)),"",VLOOKUP(A295,#REF!,2,FALSE))</f>
        <v/>
      </c>
      <c r="C295" s="7" t="str">
        <f>IF(ISERROR(VLOOKUP(A295,#REF!,3,FALSE)),"",VLOOKUP(A295,#REF!,3,FALSE))</f>
        <v/>
      </c>
      <c r="D295" s="8" t="str">
        <f>IF(ISERROR(VLOOKUP(A295,#REF!,4,FALSE)),"",VLOOKUP(A295,#REF!,4,FALSE))</f>
        <v/>
      </c>
    </row>
    <row r="296" spans="1:4" x14ac:dyDescent="0.15">
      <c r="A296" s="6">
        <v>293</v>
      </c>
      <c r="B296" s="7" t="str">
        <f>IF(ISERROR(VLOOKUP(A296,#REF!,2,FALSE)),"",VLOOKUP(A296,#REF!,2,FALSE))</f>
        <v/>
      </c>
      <c r="C296" s="7" t="str">
        <f>IF(ISERROR(VLOOKUP(A296,#REF!,3,FALSE)),"",VLOOKUP(A296,#REF!,3,FALSE))</f>
        <v/>
      </c>
      <c r="D296" s="8" t="str">
        <f>IF(ISERROR(VLOOKUP(A296,#REF!,4,FALSE)),"",VLOOKUP(A296,#REF!,4,FALSE))</f>
        <v/>
      </c>
    </row>
    <row r="297" spans="1:4" x14ac:dyDescent="0.15">
      <c r="A297" s="6">
        <v>294</v>
      </c>
      <c r="B297" s="7" t="str">
        <f>IF(ISERROR(VLOOKUP(A297,#REF!,2,FALSE)),"",VLOOKUP(A297,#REF!,2,FALSE))</f>
        <v/>
      </c>
      <c r="C297" s="7" t="str">
        <f>IF(ISERROR(VLOOKUP(A297,#REF!,3,FALSE)),"",VLOOKUP(A297,#REF!,3,FALSE))</f>
        <v/>
      </c>
      <c r="D297" s="8" t="str">
        <f>IF(ISERROR(VLOOKUP(A297,#REF!,4,FALSE)),"",VLOOKUP(A297,#REF!,4,FALSE))</f>
        <v/>
      </c>
    </row>
    <row r="298" spans="1:4" x14ac:dyDescent="0.15">
      <c r="A298" s="6">
        <v>295</v>
      </c>
      <c r="B298" s="7" t="str">
        <f>IF(ISERROR(VLOOKUP(A298,#REF!,2,FALSE)),"",VLOOKUP(A298,#REF!,2,FALSE))</f>
        <v/>
      </c>
      <c r="C298" s="7" t="str">
        <f>IF(ISERROR(VLOOKUP(A298,#REF!,3,FALSE)),"",VLOOKUP(A298,#REF!,3,FALSE))</f>
        <v/>
      </c>
      <c r="D298" s="8" t="str">
        <f>IF(ISERROR(VLOOKUP(A298,#REF!,4,FALSE)),"",VLOOKUP(A298,#REF!,4,FALSE))</f>
        <v/>
      </c>
    </row>
    <row r="299" spans="1:4" x14ac:dyDescent="0.15">
      <c r="A299" s="6">
        <v>296</v>
      </c>
      <c r="B299" s="7" t="str">
        <f>IF(ISERROR(VLOOKUP(A299,#REF!,2,FALSE)),"",VLOOKUP(A299,#REF!,2,FALSE))</f>
        <v/>
      </c>
      <c r="C299" s="7" t="str">
        <f>IF(ISERROR(VLOOKUP(A299,#REF!,3,FALSE)),"",VLOOKUP(A299,#REF!,3,FALSE))</f>
        <v/>
      </c>
      <c r="D299" s="8" t="str">
        <f>IF(ISERROR(VLOOKUP(A299,#REF!,4,FALSE)),"",VLOOKUP(A299,#REF!,4,FALSE))</f>
        <v/>
      </c>
    </row>
    <row r="300" spans="1:4" x14ac:dyDescent="0.15">
      <c r="A300" s="6">
        <v>297</v>
      </c>
      <c r="B300" s="7" t="str">
        <f>IF(ISERROR(VLOOKUP(A300,#REF!,2,FALSE)),"",VLOOKUP(A300,#REF!,2,FALSE))</f>
        <v/>
      </c>
      <c r="C300" s="7" t="str">
        <f>IF(ISERROR(VLOOKUP(A300,#REF!,3,FALSE)),"",VLOOKUP(A300,#REF!,3,FALSE))</f>
        <v/>
      </c>
      <c r="D300" s="8" t="str">
        <f>IF(ISERROR(VLOOKUP(A300,#REF!,4,FALSE)),"",VLOOKUP(A300,#REF!,4,FALSE))</f>
        <v/>
      </c>
    </row>
    <row r="301" spans="1:4" x14ac:dyDescent="0.15">
      <c r="A301" s="6">
        <v>298</v>
      </c>
      <c r="B301" s="7" t="str">
        <f>IF(ISERROR(VLOOKUP(A301,#REF!,2,FALSE)),"",VLOOKUP(A301,#REF!,2,FALSE))</f>
        <v/>
      </c>
      <c r="C301" s="7" t="str">
        <f>IF(ISERROR(VLOOKUP(A301,#REF!,3,FALSE)),"",VLOOKUP(A301,#REF!,3,FALSE))</f>
        <v/>
      </c>
      <c r="D301" s="8" t="str">
        <f>IF(ISERROR(VLOOKUP(A301,#REF!,4,FALSE)),"",VLOOKUP(A301,#REF!,4,FALSE))</f>
        <v/>
      </c>
    </row>
    <row r="302" spans="1:4" x14ac:dyDescent="0.15">
      <c r="A302" s="6">
        <v>299</v>
      </c>
      <c r="B302" s="7" t="str">
        <f>IF(ISERROR(VLOOKUP(A302,#REF!,2,FALSE)),"",VLOOKUP(A302,#REF!,2,FALSE))</f>
        <v/>
      </c>
      <c r="C302" s="7" t="str">
        <f>IF(ISERROR(VLOOKUP(A302,#REF!,3,FALSE)),"",VLOOKUP(A302,#REF!,3,FALSE))</f>
        <v/>
      </c>
      <c r="D302" s="8" t="str">
        <f>IF(ISERROR(VLOOKUP(A302,#REF!,4,FALSE)),"",VLOOKUP(A302,#REF!,4,FALSE))</f>
        <v/>
      </c>
    </row>
    <row r="303" spans="1:4" x14ac:dyDescent="0.15">
      <c r="A303" s="6">
        <v>300</v>
      </c>
      <c r="B303" s="7" t="str">
        <f>IF(ISERROR(VLOOKUP(A303,#REF!,2,FALSE)),"",VLOOKUP(A303,#REF!,2,FALSE))</f>
        <v/>
      </c>
      <c r="C303" s="7" t="str">
        <f>IF(ISERROR(VLOOKUP(A303,#REF!,3,FALSE)),"",VLOOKUP(A303,#REF!,3,FALSE))</f>
        <v/>
      </c>
      <c r="D303" s="8" t="str">
        <f>IF(ISERROR(VLOOKUP(A303,#REF!,4,FALSE)),"",VLOOKUP(A303,#REF!,4,FALSE))</f>
        <v/>
      </c>
    </row>
  </sheetData>
  <sheetProtection password="CCC5" sheet="1" objects="1" scenarios="1" formatColumns="0" formatRows="0"/>
  <phoneticPr fontId="1"/>
  <pageMargins left="0.70866141732283472" right="0.70866141732283472" top="0.74803149606299213" bottom="0.74803149606299213" header="0.31496062992125984" footer="0.31496062992125984"/>
  <pageSetup paperSize="9" scale="1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検索結果</vt:lpstr>
      <vt:lpstr>出し方検索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shigen101</dc:creator>
  <cp:lastModifiedBy>阪南市役所</cp:lastModifiedBy>
  <cp:lastPrinted>2020-03-10T01:18:20Z</cp:lastPrinted>
  <dcterms:created xsi:type="dcterms:W3CDTF">2017-10-13T02:04:47Z</dcterms:created>
  <dcterms:modified xsi:type="dcterms:W3CDTF">2021-05-28T06:38:12Z</dcterms:modified>
</cp:coreProperties>
</file>